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ewisde\Dropbox\Website-DavidLewis\Data\Articles\Lewis and Waterman\"/>
    </mc:Choice>
  </mc:AlternateContent>
  <bookViews>
    <workbookView xWindow="5535" yWindow="0" windowWidth="29475" windowHeight="13620" tabRatio="500"/>
  </bookViews>
  <sheets>
    <sheet name="Resumes" sheetId="6" r:id="rId1"/>
  </sheets>
  <definedNames>
    <definedName name="_xlnm._FilterDatabase" localSheetId="0" hidden="1">Resumes!$B$1:$BB$635</definedName>
    <definedName name="_xlnm.Print_Area" localSheetId="0">Resumes!$A:$C,Resumes!$BC:$BF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0" i="6" l="1"/>
  <c r="I200" i="6"/>
  <c r="H256" i="6"/>
  <c r="I256" i="6"/>
  <c r="H11" i="6"/>
  <c r="I11" i="6"/>
  <c r="H631" i="6"/>
  <c r="I631" i="6"/>
  <c r="H141" i="6"/>
  <c r="I141" i="6"/>
  <c r="H263" i="6"/>
  <c r="I263" i="6"/>
  <c r="H321" i="6"/>
  <c r="I321" i="6"/>
  <c r="H139" i="6"/>
  <c r="I139" i="6"/>
  <c r="H399" i="6"/>
  <c r="I399" i="6"/>
  <c r="H210" i="6"/>
  <c r="I210" i="6"/>
  <c r="H221" i="6"/>
  <c r="I221" i="6"/>
  <c r="H418" i="6"/>
  <c r="I418" i="6"/>
  <c r="H486" i="6"/>
  <c r="I486" i="6"/>
  <c r="H164" i="6"/>
  <c r="I164" i="6"/>
  <c r="H250" i="6"/>
  <c r="I250" i="6"/>
  <c r="H268" i="6"/>
  <c r="I268" i="6"/>
  <c r="H518" i="6"/>
  <c r="I518" i="6"/>
  <c r="H374" i="6"/>
  <c r="I374" i="6"/>
  <c r="H457" i="6"/>
  <c r="I457" i="6"/>
  <c r="H626" i="6"/>
  <c r="I626" i="6"/>
  <c r="H634" i="6"/>
  <c r="I634" i="6"/>
  <c r="H147" i="6"/>
  <c r="I147" i="6"/>
  <c r="H313" i="6"/>
  <c r="I313" i="6"/>
  <c r="H593" i="6"/>
  <c r="I593" i="6"/>
  <c r="H591" i="6"/>
  <c r="I591" i="6"/>
  <c r="H445" i="6"/>
  <c r="I445" i="6"/>
  <c r="H545" i="6"/>
  <c r="I545" i="6"/>
  <c r="H508" i="6"/>
  <c r="I508" i="6"/>
  <c r="H533" i="6"/>
  <c r="I533" i="6"/>
  <c r="H220" i="6"/>
  <c r="I220" i="6"/>
  <c r="H375" i="6"/>
  <c r="I375" i="6"/>
  <c r="H501" i="6"/>
  <c r="I501" i="6"/>
  <c r="H481" i="6"/>
  <c r="I481" i="6"/>
  <c r="H421" i="6"/>
  <c r="I421" i="6"/>
  <c r="H577" i="6"/>
  <c r="I577" i="6"/>
  <c r="H385" i="6"/>
  <c r="I385" i="6"/>
  <c r="H569" i="6"/>
  <c r="I569" i="6"/>
  <c r="H169" i="6"/>
  <c r="I169" i="6"/>
  <c r="I155" i="6"/>
  <c r="H155" i="6"/>
  <c r="H152" i="6"/>
  <c r="I152" i="6"/>
  <c r="H226" i="6"/>
  <c r="I226" i="6"/>
  <c r="H97" i="6"/>
  <c r="I97" i="6"/>
  <c r="H325" i="6"/>
  <c r="I325" i="6"/>
  <c r="H349" i="6"/>
  <c r="I349" i="6"/>
  <c r="H373" i="6"/>
  <c r="I373" i="6"/>
  <c r="H382" i="6"/>
  <c r="I382" i="6"/>
  <c r="H565" i="6"/>
  <c r="I565" i="6"/>
  <c r="H595" i="6"/>
  <c r="I595" i="6"/>
  <c r="H192" i="6"/>
  <c r="I192" i="6"/>
  <c r="H397" i="6"/>
  <c r="I397" i="6"/>
  <c r="H572" i="6"/>
  <c r="I572" i="6"/>
  <c r="H217" i="6"/>
  <c r="I217" i="6"/>
  <c r="H386" i="6"/>
  <c r="I386" i="6"/>
  <c r="H537" i="6"/>
  <c r="I537" i="6"/>
  <c r="H610" i="6"/>
  <c r="I610" i="6"/>
  <c r="H527" i="6"/>
  <c r="I527" i="6"/>
  <c r="H285" i="6"/>
  <c r="I285" i="6"/>
  <c r="H315" i="6"/>
  <c r="I315" i="6"/>
  <c r="H358" i="6"/>
  <c r="I358" i="6"/>
  <c r="H611" i="6"/>
  <c r="I611" i="6"/>
  <c r="H597" i="6"/>
  <c r="I597" i="6"/>
  <c r="H211" i="6"/>
  <c r="I211" i="6"/>
  <c r="H237" i="6"/>
  <c r="I237" i="6"/>
  <c r="H159" i="6"/>
  <c r="I159" i="6"/>
  <c r="H230" i="6"/>
  <c r="I230" i="6"/>
  <c r="H415" i="6"/>
  <c r="I415" i="6"/>
  <c r="H576" i="6"/>
  <c r="I576" i="6"/>
  <c r="H586" i="6"/>
  <c r="I586" i="6"/>
  <c r="H430" i="6"/>
  <c r="I430" i="6"/>
  <c r="H181" i="6"/>
  <c r="I181" i="6"/>
  <c r="H492" i="6"/>
  <c r="I492" i="6"/>
  <c r="H413" i="6"/>
  <c r="I413" i="6"/>
  <c r="H384" i="6"/>
  <c r="I384" i="6"/>
  <c r="H416" i="6"/>
  <c r="I416" i="6"/>
  <c r="H489" i="6"/>
  <c r="I489" i="6"/>
  <c r="H203" i="6"/>
  <c r="I203" i="6"/>
  <c r="H561" i="6"/>
  <c r="I561" i="6"/>
  <c r="H156" i="6"/>
  <c r="I156" i="6"/>
  <c r="H162" i="6"/>
  <c r="I162" i="6"/>
  <c r="H195" i="6"/>
  <c r="I195" i="6"/>
  <c r="H434" i="6"/>
  <c r="I434" i="6"/>
  <c r="H55" i="6"/>
  <c r="I55" i="6"/>
  <c r="H531" i="6"/>
  <c r="I531" i="6"/>
  <c r="H191" i="6"/>
  <c r="I191" i="6"/>
  <c r="H462" i="6"/>
  <c r="I462" i="6"/>
  <c r="H596" i="6"/>
  <c r="I596" i="6"/>
  <c r="H568" i="6"/>
  <c r="I568" i="6"/>
  <c r="H208" i="6"/>
  <c r="I208" i="6"/>
  <c r="H246" i="6"/>
  <c r="I246" i="6"/>
  <c r="H369" i="6"/>
  <c r="I369" i="6"/>
  <c r="H176" i="6"/>
  <c r="I176" i="6"/>
  <c r="H444" i="6"/>
  <c r="I444" i="6"/>
  <c r="H238" i="6"/>
  <c r="I238" i="6"/>
  <c r="H348" i="6"/>
  <c r="I348" i="6"/>
  <c r="H406" i="6"/>
  <c r="I406" i="6"/>
  <c r="H587" i="6"/>
  <c r="I587" i="6"/>
  <c r="H600" i="6"/>
  <c r="I600" i="6"/>
  <c r="H301" i="6"/>
  <c r="I301" i="6"/>
  <c r="H116" i="6"/>
  <c r="I116" i="6"/>
  <c r="H143" i="6"/>
  <c r="I143" i="6"/>
  <c r="H435" i="6"/>
  <c r="I435" i="6"/>
  <c r="H114" i="6"/>
  <c r="I114" i="6"/>
  <c r="H110" i="6"/>
  <c r="I110" i="6"/>
  <c r="H302" i="6"/>
  <c r="I302" i="6"/>
  <c r="H407" i="6"/>
  <c r="I407" i="6"/>
  <c r="H550" i="6"/>
  <c r="I550" i="6"/>
  <c r="H627" i="6"/>
  <c r="I627" i="6"/>
  <c r="H538" i="6"/>
  <c r="I538" i="6"/>
  <c r="H540" i="6"/>
  <c r="I540" i="6"/>
  <c r="H166" i="6"/>
  <c r="I166" i="6"/>
  <c r="H396" i="6"/>
  <c r="I396" i="6"/>
  <c r="H582" i="6"/>
  <c r="I582" i="6"/>
  <c r="H391" i="6"/>
  <c r="I391" i="6"/>
  <c r="H488" i="6"/>
  <c r="I488" i="6"/>
  <c r="H498" i="6"/>
  <c r="I498" i="6"/>
  <c r="H532" i="6"/>
  <c r="I532" i="6"/>
  <c r="H567" i="6"/>
  <c r="I567" i="6"/>
  <c r="H503" i="6"/>
  <c r="I503" i="6"/>
  <c r="H89" i="6"/>
  <c r="I89" i="6"/>
  <c r="H274" i="6"/>
  <c r="I274" i="6"/>
  <c r="H392" i="6"/>
  <c r="I392" i="6"/>
  <c r="H560" i="6"/>
  <c r="I560" i="6"/>
  <c r="H507" i="6"/>
  <c r="I507" i="6"/>
  <c r="H194" i="6"/>
  <c r="I194" i="6"/>
  <c r="H213" i="6"/>
  <c r="I213" i="6"/>
  <c r="H619" i="6"/>
  <c r="I619" i="6"/>
  <c r="H423" i="6"/>
  <c r="I423" i="6"/>
  <c r="H519" i="6"/>
  <c r="I519" i="6"/>
  <c r="H523" i="6"/>
  <c r="I523" i="6"/>
  <c r="H225" i="6"/>
  <c r="I225" i="6"/>
  <c r="H604" i="6"/>
  <c r="I604" i="6"/>
  <c r="H469" i="6"/>
  <c r="I469" i="6"/>
  <c r="H482" i="6"/>
  <c r="I482" i="6"/>
  <c r="H602" i="6"/>
  <c r="I602" i="6"/>
  <c r="H601" i="6"/>
  <c r="I601" i="6"/>
  <c r="H269" i="6"/>
  <c r="I269" i="6"/>
  <c r="H296" i="6"/>
  <c r="I296" i="6"/>
  <c r="H126" i="6"/>
  <c r="I126" i="6"/>
  <c r="H446" i="6"/>
  <c r="I446" i="6"/>
  <c r="H514" i="6"/>
  <c r="I514" i="6"/>
  <c r="H613" i="6"/>
  <c r="I613" i="6"/>
  <c r="H500" i="6"/>
  <c r="I500" i="6"/>
  <c r="H142" i="6"/>
  <c r="I142" i="6"/>
  <c r="H189" i="6"/>
  <c r="I189" i="6"/>
  <c r="H231" i="6"/>
  <c r="I231" i="6"/>
  <c r="H283" i="6"/>
  <c r="I283" i="6"/>
  <c r="H294" i="6"/>
  <c r="I294" i="6"/>
  <c r="H303" i="6"/>
  <c r="I303" i="6"/>
  <c r="H135" i="6"/>
  <c r="I135" i="6"/>
  <c r="H233" i="6"/>
  <c r="I233" i="6"/>
  <c r="H180" i="6"/>
  <c r="I180" i="6"/>
  <c r="H290" i="6"/>
  <c r="I290" i="6"/>
  <c r="H320" i="6"/>
  <c r="I320" i="6"/>
  <c r="H437" i="6"/>
  <c r="I437" i="6"/>
  <c r="H322" i="6"/>
  <c r="I322" i="6"/>
  <c r="H581" i="6"/>
  <c r="I581" i="6"/>
  <c r="H608" i="6"/>
  <c r="I608" i="6"/>
  <c r="H329" i="6"/>
  <c r="I329" i="6"/>
  <c r="H214" i="6"/>
  <c r="I214" i="6"/>
  <c r="H251" i="6"/>
  <c r="I251" i="6"/>
  <c r="H102" i="6"/>
  <c r="I102" i="6"/>
  <c r="H165" i="6"/>
  <c r="I165" i="6"/>
  <c r="H483" i="6"/>
  <c r="I483" i="6"/>
  <c r="H124" i="6"/>
  <c r="I124" i="6"/>
  <c r="H311" i="6"/>
  <c r="I311" i="6"/>
  <c r="H341" i="6"/>
  <c r="I341" i="6"/>
  <c r="H571" i="6"/>
  <c r="I571" i="6"/>
  <c r="H530" i="6"/>
  <c r="I530" i="6"/>
  <c r="H138" i="6"/>
  <c r="I138" i="6"/>
  <c r="H432" i="6"/>
  <c r="I432" i="6"/>
  <c r="H109" i="6"/>
  <c r="I109" i="6"/>
  <c r="H356" i="6"/>
  <c r="I356" i="6"/>
  <c r="H178" i="6"/>
  <c r="I178" i="6"/>
  <c r="H282" i="6"/>
  <c r="I282" i="6"/>
  <c r="H197" i="6"/>
  <c r="I197" i="6"/>
  <c r="H534" i="6"/>
  <c r="I534" i="6"/>
  <c r="H287" i="6"/>
  <c r="I287" i="6"/>
  <c r="H353" i="6"/>
  <c r="I353" i="6"/>
  <c r="H460" i="6"/>
  <c r="I460" i="6"/>
  <c r="H502" i="6"/>
  <c r="I502" i="6"/>
  <c r="H511" i="6"/>
  <c r="I511" i="6"/>
  <c r="H119" i="6"/>
  <c r="I119" i="6"/>
  <c r="H351" i="6"/>
  <c r="I351" i="6"/>
  <c r="H443" i="6"/>
  <c r="I443" i="6"/>
  <c r="H618" i="6"/>
  <c r="I618" i="6"/>
  <c r="H314" i="6"/>
  <c r="I314" i="6"/>
  <c r="H347" i="6"/>
  <c r="I347" i="6"/>
  <c r="H479" i="6"/>
  <c r="I479" i="6"/>
  <c r="H339" i="6"/>
  <c r="I339" i="6"/>
  <c r="H366" i="6"/>
  <c r="I366" i="6"/>
  <c r="H598" i="6"/>
  <c r="I598" i="6"/>
  <c r="H284" i="6"/>
  <c r="I284" i="6"/>
  <c r="H378" i="6"/>
  <c r="I378" i="6"/>
  <c r="H455" i="6"/>
  <c r="I455" i="6"/>
  <c r="H589" i="6"/>
  <c r="I589" i="6"/>
  <c r="H623" i="6"/>
  <c r="I623" i="6"/>
  <c r="H300" i="6"/>
  <c r="I300" i="6"/>
  <c r="H383" i="6"/>
  <c r="I383" i="6"/>
  <c r="H239" i="6"/>
  <c r="I239" i="6"/>
  <c r="H223" i="6"/>
  <c r="I223" i="6"/>
  <c r="H529" i="6"/>
  <c r="I529" i="6"/>
  <c r="H536" i="6"/>
  <c r="I536" i="6"/>
  <c r="H168" i="6"/>
  <c r="I168" i="6"/>
  <c r="H190" i="6"/>
  <c r="I190" i="6"/>
  <c r="H286" i="6"/>
  <c r="I286" i="6"/>
  <c r="H494" i="6"/>
  <c r="I494" i="6"/>
  <c r="H266" i="6"/>
  <c r="I266" i="6"/>
  <c r="H380" i="6"/>
  <c r="I380" i="6"/>
  <c r="H590" i="6"/>
  <c r="I590" i="6"/>
  <c r="H354" i="6"/>
  <c r="I354" i="6"/>
  <c r="H186" i="6"/>
  <c r="I186" i="6"/>
  <c r="H88" i="6"/>
  <c r="I88" i="6"/>
  <c r="H371" i="6"/>
  <c r="I371" i="6"/>
  <c r="H153" i="6"/>
  <c r="I153" i="6"/>
  <c r="H259" i="6"/>
  <c r="I259" i="6"/>
  <c r="H622" i="6"/>
  <c r="I622" i="6"/>
  <c r="H23" i="6"/>
  <c r="I23" i="6"/>
  <c r="H241" i="6"/>
  <c r="I241" i="6"/>
  <c r="H319" i="6"/>
  <c r="I319" i="6"/>
  <c r="H154" i="6"/>
  <c r="I154" i="6"/>
  <c r="H625" i="6"/>
  <c r="I625" i="6"/>
  <c r="H236" i="6"/>
  <c r="I236" i="6"/>
  <c r="H107" i="6"/>
  <c r="I107" i="6"/>
  <c r="H562" i="6"/>
  <c r="I562" i="6"/>
  <c r="H146" i="6"/>
  <c r="I146" i="6"/>
  <c r="H260" i="6"/>
  <c r="I260" i="6"/>
  <c r="H379" i="6"/>
  <c r="I379" i="6"/>
  <c r="H459" i="6"/>
  <c r="I459" i="6"/>
  <c r="H37" i="6"/>
  <c r="I37" i="6"/>
  <c r="H323" i="6"/>
  <c r="I323" i="6"/>
  <c r="H417" i="6"/>
  <c r="I417" i="6"/>
  <c r="H3" i="6"/>
  <c r="I3" i="6"/>
  <c r="H553" i="6"/>
  <c r="I553" i="6"/>
  <c r="H188" i="6"/>
  <c r="I188" i="6"/>
  <c r="H436" i="6"/>
  <c r="I436" i="6"/>
  <c r="H506" i="6"/>
  <c r="I506" i="6"/>
  <c r="H573" i="6"/>
  <c r="I573" i="6"/>
  <c r="H617" i="6"/>
  <c r="I617" i="6"/>
  <c r="H90" i="6"/>
  <c r="I90" i="6"/>
  <c r="H58" i="6"/>
  <c r="I58" i="6"/>
  <c r="H559" i="6"/>
  <c r="I559" i="6"/>
  <c r="H258" i="6"/>
  <c r="I258" i="6"/>
  <c r="H117" i="6"/>
  <c r="I117" i="6"/>
  <c r="H265" i="6"/>
  <c r="I265" i="6"/>
  <c r="H470" i="6"/>
  <c r="I470" i="6"/>
  <c r="H171" i="6"/>
  <c r="I171" i="6"/>
  <c r="H493" i="6"/>
  <c r="I493" i="6"/>
  <c r="H424" i="6"/>
  <c r="I424" i="6"/>
  <c r="H485" i="6"/>
  <c r="I485" i="6"/>
  <c r="H87" i="6"/>
  <c r="I87" i="6"/>
  <c r="H365" i="6"/>
  <c r="I365" i="6"/>
  <c r="H441" i="6"/>
  <c r="I441" i="6"/>
  <c r="H359" i="6"/>
  <c r="I359" i="6"/>
  <c r="H449" i="6"/>
  <c r="I449" i="6"/>
  <c r="H167" i="6"/>
  <c r="I167" i="6"/>
  <c r="H454" i="6"/>
  <c r="I454" i="6"/>
  <c r="H563" i="6"/>
  <c r="I563" i="6"/>
  <c r="H574" i="6"/>
  <c r="I574" i="6"/>
  <c r="H517" i="6"/>
  <c r="I517" i="6"/>
  <c r="H8" i="6"/>
  <c r="I8" i="6"/>
  <c r="H496" i="6"/>
  <c r="I496" i="6"/>
  <c r="H25" i="6"/>
  <c r="I25" i="6"/>
  <c r="H422" i="6"/>
  <c r="I422" i="6"/>
  <c r="H395" i="6"/>
  <c r="I395" i="6"/>
  <c r="H129" i="6"/>
  <c r="I129" i="6"/>
  <c r="H458" i="6"/>
  <c r="I458" i="6"/>
  <c r="H526" i="6"/>
  <c r="I526" i="6"/>
  <c r="H555" i="6"/>
  <c r="I555" i="6"/>
  <c r="H272" i="6"/>
  <c r="I272" i="6"/>
  <c r="H528" i="6"/>
  <c r="I528" i="6"/>
  <c r="H228" i="6"/>
  <c r="I228" i="6"/>
  <c r="H293" i="6"/>
  <c r="I293" i="6"/>
  <c r="H370" i="6"/>
  <c r="I370" i="6"/>
  <c r="H495" i="6"/>
  <c r="I495" i="6"/>
  <c r="H557" i="6"/>
  <c r="I557" i="6"/>
  <c r="H216" i="6"/>
  <c r="I216" i="6"/>
  <c r="H465" i="6"/>
  <c r="I465" i="6"/>
  <c r="H177" i="6"/>
  <c r="I177" i="6"/>
  <c r="H262" i="6"/>
  <c r="I262" i="6"/>
  <c r="H614" i="6"/>
  <c r="I614" i="6"/>
  <c r="H588" i="6"/>
  <c r="I588" i="6"/>
  <c r="H264" i="6"/>
  <c r="I264" i="6"/>
  <c r="H276" i="6"/>
  <c r="I276" i="6"/>
  <c r="H525" i="6"/>
  <c r="I525" i="6"/>
  <c r="H163" i="6"/>
  <c r="I163" i="6"/>
  <c r="H104" i="6"/>
  <c r="I104" i="6"/>
  <c r="H76" i="6"/>
  <c r="I76" i="6"/>
  <c r="H368" i="6"/>
  <c r="I368" i="6"/>
  <c r="H14" i="6"/>
  <c r="I14" i="6"/>
  <c r="H291" i="6"/>
  <c r="I291" i="6"/>
  <c r="H133" i="6"/>
  <c r="I133" i="6"/>
  <c r="H279" i="6"/>
  <c r="I279" i="6"/>
  <c r="H585" i="6"/>
  <c r="I585" i="6"/>
  <c r="H204" i="6"/>
  <c r="I204" i="6"/>
  <c r="H209" i="6"/>
  <c r="I209" i="6"/>
  <c r="H521" i="6"/>
  <c r="I521" i="6"/>
  <c r="H243" i="6"/>
  <c r="I243" i="6"/>
  <c r="H427" i="6"/>
  <c r="I427" i="6"/>
  <c r="H95" i="6"/>
  <c r="I95" i="6"/>
  <c r="H232" i="6"/>
  <c r="I232" i="6"/>
  <c r="H103" i="6"/>
  <c r="I103" i="6"/>
  <c r="H17" i="6"/>
  <c r="I17" i="6"/>
  <c r="H33" i="6"/>
  <c r="I33" i="6"/>
  <c r="H473" i="6"/>
  <c r="I473" i="6"/>
  <c r="H548" i="6"/>
  <c r="I548" i="6"/>
  <c r="H118" i="6"/>
  <c r="I118" i="6"/>
  <c r="H381" i="6"/>
  <c r="I381" i="6"/>
  <c r="H554" i="6"/>
  <c r="I554" i="6"/>
  <c r="H297" i="6"/>
  <c r="I297" i="6"/>
  <c r="H182" i="6"/>
  <c r="I182" i="6"/>
  <c r="H333" i="6"/>
  <c r="I333" i="6"/>
  <c r="H173" i="6"/>
  <c r="I173" i="6"/>
  <c r="H7" i="6"/>
  <c r="I7" i="6"/>
  <c r="H542" i="6"/>
  <c r="I542" i="6"/>
  <c r="H24" i="6"/>
  <c r="I24" i="6"/>
  <c r="H326" i="6"/>
  <c r="I326" i="6"/>
  <c r="H32" i="6"/>
  <c r="I32" i="6"/>
  <c r="H75" i="6"/>
  <c r="I75" i="6"/>
  <c r="H227" i="6"/>
  <c r="I227" i="6"/>
  <c r="H390" i="6"/>
  <c r="I390" i="6"/>
  <c r="H28" i="6"/>
  <c r="I28" i="6"/>
  <c r="H54" i="6"/>
  <c r="I54" i="6"/>
  <c r="H398" i="6"/>
  <c r="I398" i="6"/>
  <c r="H412" i="6"/>
  <c r="I412" i="6"/>
  <c r="H49" i="6"/>
  <c r="I49" i="6"/>
  <c r="H629" i="6"/>
  <c r="I629" i="6"/>
  <c r="H170" i="6"/>
  <c r="I170" i="6"/>
  <c r="H125" i="6"/>
  <c r="I125" i="6"/>
  <c r="H94" i="6"/>
  <c r="I94" i="6"/>
  <c r="H91" i="6"/>
  <c r="I91" i="6"/>
  <c r="H334" i="6"/>
  <c r="I334" i="6"/>
  <c r="H357" i="6"/>
  <c r="I357" i="6"/>
  <c r="H376" i="6"/>
  <c r="I376" i="6"/>
  <c r="H100" i="6"/>
  <c r="I100" i="6"/>
  <c r="H30" i="6"/>
  <c r="I30" i="6"/>
  <c r="H43" i="6"/>
  <c r="I43" i="6"/>
  <c r="H408" i="6"/>
  <c r="I408" i="6"/>
  <c r="H546" i="6"/>
  <c r="I546" i="6"/>
  <c r="H199" i="6"/>
  <c r="I199" i="6"/>
  <c r="H235" i="6"/>
  <c r="I235" i="6"/>
  <c r="H185" i="6"/>
  <c r="I185" i="6"/>
  <c r="H44" i="6"/>
  <c r="I44" i="6"/>
  <c r="H510" i="6"/>
  <c r="I510" i="6"/>
  <c r="H543" i="6"/>
  <c r="I543" i="6"/>
  <c r="H471" i="6"/>
  <c r="I471" i="6"/>
  <c r="H541" i="6"/>
  <c r="I541" i="6"/>
  <c r="H106" i="6"/>
  <c r="I106" i="6"/>
  <c r="H612" i="6"/>
  <c r="I612" i="6"/>
  <c r="H400" i="6"/>
  <c r="I400" i="6"/>
  <c r="H63" i="6"/>
  <c r="I63" i="6"/>
  <c r="H10" i="6"/>
  <c r="I10" i="6"/>
  <c r="H56" i="6"/>
  <c r="I56" i="6"/>
  <c r="H377" i="6"/>
  <c r="I377" i="6"/>
  <c r="H123" i="6"/>
  <c r="I123" i="6"/>
  <c r="H85" i="6"/>
  <c r="I85" i="6"/>
  <c r="H207" i="6"/>
  <c r="I207" i="6"/>
  <c r="H253" i="6"/>
  <c r="I253" i="6"/>
  <c r="H484" i="6"/>
  <c r="I484" i="6"/>
  <c r="H52" i="6"/>
  <c r="I52" i="6"/>
  <c r="H61" i="6"/>
  <c r="I61" i="6"/>
  <c r="H429" i="6"/>
  <c r="I429" i="6"/>
  <c r="H480" i="6"/>
  <c r="I480" i="6"/>
  <c r="H26" i="6"/>
  <c r="I26" i="6"/>
  <c r="H362" i="6"/>
  <c r="I362" i="6"/>
  <c r="H68" i="6"/>
  <c r="I68" i="6"/>
  <c r="H92" i="6"/>
  <c r="I92" i="6"/>
  <c r="H309" i="6"/>
  <c r="I309" i="6"/>
  <c r="H132" i="6"/>
  <c r="I132" i="6"/>
  <c r="H350" i="6"/>
  <c r="I350" i="6"/>
  <c r="H355" i="6"/>
  <c r="I355" i="6"/>
  <c r="H22" i="6"/>
  <c r="I22" i="6"/>
  <c r="H464" i="6"/>
  <c r="I464" i="6"/>
  <c r="H497" i="6"/>
  <c r="I497" i="6"/>
  <c r="H42" i="6"/>
  <c r="I42" i="6"/>
  <c r="H45" i="6"/>
  <c r="I45" i="6"/>
  <c r="H31" i="6"/>
  <c r="I31" i="6"/>
  <c r="H478" i="6"/>
  <c r="I478" i="6"/>
  <c r="H280" i="6"/>
  <c r="I280" i="6"/>
  <c r="H335" i="6"/>
  <c r="I335" i="6"/>
  <c r="H558" i="6"/>
  <c r="I558" i="6"/>
  <c r="H198" i="6"/>
  <c r="I198" i="6"/>
  <c r="H330" i="6"/>
  <c r="I330" i="6"/>
  <c r="H425" i="6"/>
  <c r="I425" i="6"/>
  <c r="H621" i="6"/>
  <c r="I621" i="6"/>
  <c r="H67" i="6"/>
  <c r="I67" i="6"/>
  <c r="H158" i="6"/>
  <c r="I158" i="6"/>
  <c r="H580" i="6"/>
  <c r="I580" i="6"/>
  <c r="H463" i="6"/>
  <c r="I463" i="6"/>
  <c r="H201" i="6"/>
  <c r="I201" i="6"/>
  <c r="H205" i="6"/>
  <c r="I205" i="6"/>
  <c r="H566" i="6"/>
  <c r="I566" i="6"/>
  <c r="H134" i="6"/>
  <c r="I134" i="6"/>
  <c r="H299" i="6"/>
  <c r="I299" i="6"/>
  <c r="H174" i="6"/>
  <c r="I174" i="6"/>
  <c r="H456" i="6"/>
  <c r="I456" i="6"/>
  <c r="H13" i="6"/>
  <c r="I13" i="6"/>
  <c r="H172" i="6"/>
  <c r="I172" i="6"/>
  <c r="H144" i="6"/>
  <c r="I144" i="6"/>
  <c r="H212" i="6"/>
  <c r="I212" i="6"/>
  <c r="H306" i="6"/>
  <c r="I306" i="6"/>
  <c r="H39" i="6"/>
  <c r="I39" i="6"/>
  <c r="H552" i="6"/>
  <c r="I552" i="6"/>
  <c r="H99" i="6"/>
  <c r="I99" i="6"/>
  <c r="H273" i="6"/>
  <c r="I273" i="6"/>
  <c r="H234" i="6"/>
  <c r="I234" i="6"/>
  <c r="H27" i="6"/>
  <c r="I27" i="6"/>
  <c r="H128" i="6"/>
  <c r="I128" i="6"/>
  <c r="H352" i="6"/>
  <c r="I352" i="6"/>
  <c r="H426" i="6"/>
  <c r="I426" i="6"/>
  <c r="H304" i="6"/>
  <c r="I304" i="6"/>
  <c r="H9" i="6"/>
  <c r="I9" i="6"/>
  <c r="H53" i="6"/>
  <c r="I53" i="6"/>
  <c r="H34" i="6"/>
  <c r="I34" i="6"/>
  <c r="H57" i="6"/>
  <c r="I57" i="6"/>
  <c r="H215" i="6"/>
  <c r="I215" i="6"/>
  <c r="H520" i="6"/>
  <c r="I520" i="6"/>
  <c r="H229" i="6"/>
  <c r="I229" i="6"/>
  <c r="H451" i="6"/>
  <c r="I451" i="6"/>
  <c r="H136" i="6"/>
  <c r="I136" i="6"/>
  <c r="H84" i="6"/>
  <c r="I84" i="6"/>
  <c r="H609" i="6"/>
  <c r="I609" i="6"/>
  <c r="H242" i="6"/>
  <c r="I242" i="6"/>
  <c r="H252" i="6"/>
  <c r="I252" i="6"/>
  <c r="H248" i="6"/>
  <c r="I248" i="6"/>
  <c r="H393" i="6"/>
  <c r="I393" i="6"/>
  <c r="H96" i="6"/>
  <c r="I96" i="6"/>
  <c r="H524" i="6"/>
  <c r="I524" i="6"/>
  <c r="H245" i="6"/>
  <c r="I245" i="6"/>
  <c r="H40" i="6"/>
  <c r="I40" i="6"/>
  <c r="H551" i="6"/>
  <c r="I551" i="6"/>
  <c r="H127" i="6"/>
  <c r="I127" i="6"/>
  <c r="H575" i="6"/>
  <c r="I575" i="6"/>
  <c r="H584" i="6"/>
  <c r="I584" i="6"/>
  <c r="H80" i="6"/>
  <c r="I80" i="6"/>
  <c r="H539" i="6"/>
  <c r="I539" i="6"/>
  <c r="H342" i="6"/>
  <c r="I342" i="6"/>
  <c r="H364" i="6"/>
  <c r="I364" i="6"/>
  <c r="H624" i="6"/>
  <c r="I624" i="6"/>
  <c r="H505" i="6"/>
  <c r="I505" i="6"/>
  <c r="H69" i="6"/>
  <c r="I69" i="6"/>
  <c r="H411" i="6"/>
  <c r="I411" i="6"/>
  <c r="H60" i="6"/>
  <c r="I60" i="6"/>
  <c r="H499" i="6"/>
  <c r="I499" i="6"/>
  <c r="H254" i="6"/>
  <c r="I254" i="6"/>
  <c r="H564" i="6"/>
  <c r="I564" i="6"/>
  <c r="H247" i="6"/>
  <c r="I247" i="6"/>
  <c r="H47" i="6"/>
  <c r="I47" i="6"/>
  <c r="H41" i="6"/>
  <c r="I41" i="6"/>
  <c r="H196" i="6"/>
  <c r="I196" i="6"/>
  <c r="H38" i="6"/>
  <c r="I38" i="6"/>
  <c r="H578" i="6"/>
  <c r="I578" i="6"/>
  <c r="H218" i="6"/>
  <c r="I218" i="6"/>
  <c r="H372" i="6"/>
  <c r="I372" i="6"/>
  <c r="H19" i="6"/>
  <c r="I19" i="6"/>
  <c r="H131" i="6"/>
  <c r="I131" i="6"/>
  <c r="H130" i="6"/>
  <c r="I130" i="6"/>
  <c r="H453" i="6"/>
  <c r="I453" i="6"/>
  <c r="H78" i="6"/>
  <c r="I78" i="6"/>
  <c r="H140" i="6"/>
  <c r="I140" i="6"/>
  <c r="H512" i="6"/>
  <c r="I512" i="6"/>
  <c r="H312" i="6"/>
  <c r="I312" i="6"/>
  <c r="H66" i="6"/>
  <c r="I66" i="6"/>
  <c r="H516" i="6"/>
  <c r="I516" i="6"/>
  <c r="H270" i="6"/>
  <c r="I270" i="6"/>
  <c r="H317" i="6"/>
  <c r="I317" i="6"/>
  <c r="H240" i="6"/>
  <c r="I240" i="6"/>
  <c r="H556" i="6"/>
  <c r="I556" i="6"/>
  <c r="H261" i="6"/>
  <c r="I261" i="6"/>
  <c r="H15" i="6"/>
  <c r="I15" i="6"/>
  <c r="H4" i="6"/>
  <c r="I4" i="6"/>
  <c r="H105" i="6"/>
  <c r="I105" i="6"/>
  <c r="H222" i="6"/>
  <c r="I222" i="6"/>
  <c r="H307" i="6"/>
  <c r="I307" i="6"/>
  <c r="H59" i="6"/>
  <c r="I59" i="6"/>
  <c r="H161" i="6"/>
  <c r="I161" i="6"/>
  <c r="H579" i="6"/>
  <c r="I579" i="6"/>
  <c r="H202" i="6"/>
  <c r="I202" i="6"/>
  <c r="H122" i="6"/>
  <c r="I122" i="6"/>
  <c r="H616" i="6"/>
  <c r="I616" i="6"/>
  <c r="H46" i="6"/>
  <c r="I46" i="6"/>
  <c r="H148" i="6"/>
  <c r="I148" i="6"/>
  <c r="H160" i="6"/>
  <c r="I160" i="6"/>
  <c r="H277" i="6"/>
  <c r="I277" i="6"/>
  <c r="H450" i="6"/>
  <c r="I450" i="6"/>
  <c r="H292" i="6"/>
  <c r="I292" i="6"/>
  <c r="H419" i="6"/>
  <c r="I419" i="6"/>
  <c r="H318" i="6"/>
  <c r="I318" i="6"/>
  <c r="H440" i="6"/>
  <c r="I440" i="6"/>
  <c r="H448" i="6"/>
  <c r="I448" i="6"/>
  <c r="H468" i="6"/>
  <c r="I468" i="6"/>
  <c r="H101" i="6"/>
  <c r="I101" i="6"/>
  <c r="H275" i="6"/>
  <c r="I275" i="6"/>
  <c r="H151" i="6"/>
  <c r="I151" i="6"/>
  <c r="H77" i="6"/>
  <c r="I77" i="6"/>
  <c r="H404" i="6"/>
  <c r="I404" i="6"/>
  <c r="H48" i="6"/>
  <c r="I48" i="6"/>
  <c r="H466" i="6"/>
  <c r="I466" i="6"/>
  <c r="H289" i="6"/>
  <c r="I289" i="6"/>
  <c r="H467" i="6"/>
  <c r="I467" i="6"/>
  <c r="H343" i="6"/>
  <c r="I343" i="6"/>
  <c r="H145" i="6"/>
  <c r="I145" i="6"/>
  <c r="H183" i="6"/>
  <c r="I183" i="6"/>
  <c r="H21" i="6"/>
  <c r="I21" i="6"/>
  <c r="H308" i="6"/>
  <c r="I308" i="6"/>
  <c r="H16" i="6"/>
  <c r="I16" i="6"/>
  <c r="H544" i="6"/>
  <c r="I544" i="6"/>
  <c r="H79" i="6"/>
  <c r="I79" i="6"/>
  <c r="H12" i="6"/>
  <c r="I12" i="6"/>
  <c r="H570" i="6"/>
  <c r="I570" i="6"/>
  <c r="H98" i="6"/>
  <c r="I98" i="6"/>
  <c r="H50" i="6"/>
  <c r="I50" i="6"/>
  <c r="H108" i="6"/>
  <c r="I108" i="6"/>
  <c r="H332" i="6"/>
  <c r="I332" i="6"/>
  <c r="H607" i="6"/>
  <c r="I607" i="6"/>
  <c r="H628" i="6"/>
  <c r="I628" i="6"/>
  <c r="H83" i="6"/>
  <c r="I83" i="6"/>
  <c r="H405" i="6"/>
  <c r="I405" i="6"/>
  <c r="H337" i="6"/>
  <c r="I337" i="6"/>
  <c r="H515" i="6"/>
  <c r="I515" i="6"/>
  <c r="H620" i="6"/>
  <c r="I620" i="6"/>
  <c r="H310" i="6"/>
  <c r="I310" i="6"/>
  <c r="H224" i="6"/>
  <c r="I224" i="6"/>
  <c r="H244" i="6"/>
  <c r="I244" i="6"/>
  <c r="H327" i="6"/>
  <c r="I327" i="6"/>
  <c r="H278" i="6"/>
  <c r="I278" i="6"/>
  <c r="H388" i="6"/>
  <c r="I388" i="6"/>
  <c r="H389" i="6"/>
  <c r="I389" i="6"/>
  <c r="H547" i="6"/>
  <c r="I547" i="6"/>
  <c r="H295" i="6"/>
  <c r="I295" i="6"/>
  <c r="H93" i="6"/>
  <c r="I93" i="6"/>
  <c r="H137" i="6"/>
  <c r="I137" i="6"/>
  <c r="H447" i="6"/>
  <c r="I447" i="6"/>
  <c r="H29" i="6"/>
  <c r="I29" i="6"/>
  <c r="H20" i="6"/>
  <c r="I20" i="6"/>
  <c r="H115" i="6"/>
  <c r="I115" i="6"/>
  <c r="H35" i="6"/>
  <c r="I35" i="6"/>
  <c r="H363" i="6"/>
  <c r="I363" i="6"/>
  <c r="H112" i="6"/>
  <c r="I112" i="6"/>
  <c r="H65" i="6"/>
  <c r="I65" i="6"/>
  <c r="H439" i="6"/>
  <c r="I439" i="6"/>
  <c r="H5" i="6"/>
  <c r="I5" i="6"/>
  <c r="H345" i="6"/>
  <c r="I345" i="6"/>
  <c r="H474" i="6"/>
  <c r="I474" i="6"/>
  <c r="H328" i="6"/>
  <c r="I328" i="6"/>
  <c r="H361" i="6"/>
  <c r="I361" i="6"/>
  <c r="H179" i="6"/>
  <c r="I179" i="6"/>
  <c r="H338" i="6"/>
  <c r="I338" i="6"/>
  <c r="H599" i="6"/>
  <c r="I599" i="6"/>
  <c r="H2" i="6"/>
  <c r="I2" i="6"/>
  <c r="H267" i="6"/>
  <c r="I267" i="6"/>
  <c r="H603" i="6"/>
  <c r="I603" i="6"/>
  <c r="H403" i="6"/>
  <c r="I403" i="6"/>
  <c r="H340" i="6"/>
  <c r="I340" i="6"/>
  <c r="H414" i="6"/>
  <c r="I414" i="6"/>
  <c r="H535" i="6"/>
  <c r="I535" i="6"/>
  <c r="H249" i="6"/>
  <c r="I249" i="6"/>
  <c r="H475" i="6"/>
  <c r="I475" i="6"/>
  <c r="H18" i="6"/>
  <c r="I18" i="6"/>
  <c r="H120" i="6"/>
  <c r="I120" i="6"/>
  <c r="H81" i="6"/>
  <c r="I81" i="6"/>
  <c r="H367" i="6"/>
  <c r="I367" i="6"/>
  <c r="H73" i="6"/>
  <c r="I73" i="6"/>
  <c r="H62" i="6"/>
  <c r="I62" i="6"/>
  <c r="H72" i="6"/>
  <c r="I72" i="6"/>
  <c r="H360" i="6"/>
  <c r="I360" i="6"/>
  <c r="H491" i="6"/>
  <c r="I491" i="6"/>
  <c r="H36" i="6"/>
  <c r="I36" i="6"/>
  <c r="H606" i="6"/>
  <c r="I606" i="6"/>
  <c r="H70" i="6"/>
  <c r="I70" i="6"/>
  <c r="H193" i="6"/>
  <c r="I193" i="6"/>
  <c r="H64" i="6"/>
  <c r="I64" i="6"/>
  <c r="H344" i="6"/>
  <c r="I344" i="6"/>
  <c r="H51" i="6"/>
  <c r="I51" i="6"/>
  <c r="H346" i="6"/>
  <c r="I346" i="6"/>
  <c r="H255" i="6"/>
  <c r="I255" i="6"/>
  <c r="H113" i="6"/>
  <c r="I113" i="6"/>
  <c r="H219" i="6"/>
  <c r="I219" i="6"/>
  <c r="H387" i="6"/>
  <c r="I387" i="6"/>
  <c r="H206" i="6"/>
  <c r="I206" i="6"/>
  <c r="H281" i="6"/>
  <c r="I281" i="6"/>
  <c r="H86" i="6"/>
  <c r="I86" i="6"/>
  <c r="H438" i="6"/>
  <c r="I438" i="6"/>
  <c r="H82" i="6"/>
  <c r="I82" i="6"/>
  <c r="H6" i="6"/>
  <c r="I6" i="6"/>
  <c r="H121" i="6"/>
  <c r="I121" i="6"/>
  <c r="H271" i="6"/>
  <c r="I271" i="6"/>
  <c r="H472" i="6"/>
  <c r="I472" i="6"/>
  <c r="H305" i="6"/>
  <c r="I305" i="6"/>
  <c r="H605" i="6"/>
  <c r="I605" i="6"/>
  <c r="H74" i="6"/>
  <c r="I74" i="6"/>
  <c r="H288" i="6"/>
  <c r="I288" i="6"/>
  <c r="H71" i="6"/>
  <c r="I71" i="6"/>
  <c r="H187" i="6"/>
  <c r="I187" i="6"/>
  <c r="H461" i="6"/>
  <c r="I461" i="6"/>
  <c r="I111" i="6"/>
  <c r="H111" i="6"/>
  <c r="AR633" i="6"/>
  <c r="AR632" i="6"/>
  <c r="AR631" i="6"/>
  <c r="AR88" i="6"/>
  <c r="AR74" i="6"/>
  <c r="AR3" i="6"/>
  <c r="AR629" i="6"/>
  <c r="AR630" i="6"/>
  <c r="AR73" i="6"/>
  <c r="AR20" i="6"/>
  <c r="AR628" i="6"/>
  <c r="AR627" i="6"/>
  <c r="AR626" i="6"/>
  <c r="AR625" i="6"/>
  <c r="AR69" i="6"/>
  <c r="AR624" i="6"/>
  <c r="AR5" i="6"/>
  <c r="AR622" i="6"/>
  <c r="AR623" i="6"/>
  <c r="AR621" i="6"/>
  <c r="AR620" i="6"/>
  <c r="AR619" i="6"/>
  <c r="AR67" i="6"/>
  <c r="AR618" i="6"/>
  <c r="AR617" i="6"/>
  <c r="AR616" i="6"/>
  <c r="AR615" i="6"/>
  <c r="AR614" i="6"/>
  <c r="AR613" i="6"/>
  <c r="AR612" i="6"/>
  <c r="AR609" i="6"/>
  <c r="AR610" i="6"/>
  <c r="AR611" i="6"/>
  <c r="AR608" i="6"/>
  <c r="AR77" i="6"/>
  <c r="AR19" i="6"/>
  <c r="AR607" i="6"/>
  <c r="AR606" i="6"/>
  <c r="AR18" i="6"/>
  <c r="AR605" i="6"/>
  <c r="AR28" i="6"/>
  <c r="AR36" i="6"/>
  <c r="AR604" i="6"/>
  <c r="AR603" i="6"/>
  <c r="AR6" i="6"/>
  <c r="AR602" i="6"/>
  <c r="AR601" i="6"/>
  <c r="AR600" i="6"/>
  <c r="AR599" i="6"/>
  <c r="AR598" i="6"/>
  <c r="AR597" i="6"/>
  <c r="AR596" i="6"/>
  <c r="AR595" i="6"/>
  <c r="AR594" i="6"/>
  <c r="AR593" i="6"/>
  <c r="AR592" i="6"/>
  <c r="AR591" i="6"/>
  <c r="AR590" i="6"/>
  <c r="AR589" i="6"/>
  <c r="AR588" i="6"/>
  <c r="AR587" i="6"/>
  <c r="AR586" i="6"/>
  <c r="AR68" i="6"/>
  <c r="AR57" i="6"/>
  <c r="AR25" i="6"/>
  <c r="AR585" i="6"/>
  <c r="AR584" i="6"/>
  <c r="AR582" i="6"/>
  <c r="AR583" i="6"/>
  <c r="AR581" i="6"/>
  <c r="AR580" i="6"/>
  <c r="AR578" i="6"/>
  <c r="AR579" i="6"/>
  <c r="AR577" i="6"/>
  <c r="AR575" i="6"/>
  <c r="AR576" i="6"/>
  <c r="AR574" i="6"/>
  <c r="AR54" i="6"/>
  <c r="AR109" i="6"/>
  <c r="AR573" i="6"/>
  <c r="AR572" i="6"/>
  <c r="AR571" i="6"/>
  <c r="AR108" i="6"/>
  <c r="AR570" i="6"/>
  <c r="AR569" i="6"/>
  <c r="AR568" i="6"/>
  <c r="AR107" i="6"/>
  <c r="AR567" i="6"/>
  <c r="AR95" i="6"/>
  <c r="AR566" i="6"/>
  <c r="AR49" i="6"/>
  <c r="AR565" i="6"/>
  <c r="AR564" i="6"/>
  <c r="AR87" i="6"/>
  <c r="AR563" i="6"/>
  <c r="AR562" i="6"/>
  <c r="AR561" i="6"/>
  <c r="AR106" i="6"/>
  <c r="AR560" i="6"/>
  <c r="AR559" i="6"/>
  <c r="AR79" i="6"/>
  <c r="AR558" i="6"/>
  <c r="AR557" i="6"/>
  <c r="AR556" i="6"/>
  <c r="AR555" i="6"/>
  <c r="AR34" i="6"/>
  <c r="AR554" i="6"/>
  <c r="AR553" i="6"/>
  <c r="AR552" i="6"/>
  <c r="AR551" i="6"/>
  <c r="AR64" i="6"/>
  <c r="AR550" i="6"/>
  <c r="AR549" i="6"/>
  <c r="AR548" i="6"/>
  <c r="AR547" i="6"/>
  <c r="AR546" i="6"/>
  <c r="AR545" i="6"/>
  <c r="AR544" i="6"/>
  <c r="AR51" i="6"/>
  <c r="AR543" i="6"/>
  <c r="AR542" i="6"/>
  <c r="AR541" i="6"/>
  <c r="AR540" i="6"/>
  <c r="AR539" i="6"/>
  <c r="AR538" i="6"/>
  <c r="AR537" i="6"/>
  <c r="AR535" i="6"/>
  <c r="AR536" i="6"/>
  <c r="AR534" i="6"/>
  <c r="AR533" i="6"/>
  <c r="AR532" i="6"/>
  <c r="AR530" i="6"/>
  <c r="AR531" i="6"/>
  <c r="AR529" i="6"/>
  <c r="AR528" i="6"/>
  <c r="AR527" i="6"/>
  <c r="AR526" i="6"/>
  <c r="AR524" i="6"/>
  <c r="AR525" i="6"/>
  <c r="AR523" i="6"/>
  <c r="AR522" i="6"/>
  <c r="AR521" i="6"/>
  <c r="AR520" i="6"/>
  <c r="AR519" i="6"/>
  <c r="AR518" i="6"/>
  <c r="AR517" i="6"/>
  <c r="AR516" i="6"/>
  <c r="AR515" i="6"/>
  <c r="AR514" i="6"/>
  <c r="AR27" i="6"/>
  <c r="AR513" i="6"/>
  <c r="AR512" i="6"/>
  <c r="AR511" i="6"/>
  <c r="AR510" i="6"/>
  <c r="AR509" i="6"/>
  <c r="AR33" i="6"/>
  <c r="AR507" i="6"/>
  <c r="AR508" i="6"/>
  <c r="AR506" i="6"/>
  <c r="AR505" i="6"/>
  <c r="AR504" i="6"/>
  <c r="AR503" i="6"/>
  <c r="AR502" i="6"/>
  <c r="AR501" i="6"/>
  <c r="AR500" i="6"/>
  <c r="AR499" i="6"/>
  <c r="AR498" i="6"/>
  <c r="AR497" i="6"/>
  <c r="AR495" i="6"/>
  <c r="AR496" i="6"/>
  <c r="AR494" i="6"/>
  <c r="AR493" i="6"/>
  <c r="AR492" i="6"/>
  <c r="AR489" i="6"/>
  <c r="AR491" i="6"/>
  <c r="AR490" i="6"/>
  <c r="AR488" i="6"/>
  <c r="AR487" i="6"/>
  <c r="AR486" i="6"/>
  <c r="AR485" i="6"/>
  <c r="AR45" i="6"/>
  <c r="AR484" i="6"/>
  <c r="AR483" i="6"/>
  <c r="AR482" i="6"/>
  <c r="AR481" i="6"/>
  <c r="AR480" i="6"/>
  <c r="AR479" i="6"/>
  <c r="AR478" i="6"/>
  <c r="AR477" i="6"/>
  <c r="AR476" i="6"/>
  <c r="AR475" i="6"/>
  <c r="AR474" i="6"/>
  <c r="AR473" i="6"/>
  <c r="AR472" i="6"/>
  <c r="AR105" i="6"/>
  <c r="AR471" i="6"/>
  <c r="AR66" i="6"/>
  <c r="AR469" i="6"/>
  <c r="AR470" i="6"/>
  <c r="AR468" i="6"/>
  <c r="AR466" i="6"/>
  <c r="AR467" i="6"/>
  <c r="AR465" i="6"/>
  <c r="AR464" i="6"/>
  <c r="AR463" i="6"/>
  <c r="AR104" i="6"/>
  <c r="AR462" i="6"/>
  <c r="AR461" i="6"/>
  <c r="AR460" i="6"/>
  <c r="AR459" i="6"/>
  <c r="AR458" i="6"/>
  <c r="AR457" i="6"/>
  <c r="AR456" i="6"/>
  <c r="AR455" i="6"/>
  <c r="AR454" i="6"/>
  <c r="AR453" i="6"/>
  <c r="AR452" i="6"/>
  <c r="AR22" i="6"/>
  <c r="AR451" i="6"/>
  <c r="AR450" i="6"/>
  <c r="AR449" i="6"/>
  <c r="AR17" i="6"/>
  <c r="AR448" i="6"/>
  <c r="AR445" i="6"/>
  <c r="AR444" i="6"/>
  <c r="AR447" i="6"/>
  <c r="AR446" i="6"/>
  <c r="AR442" i="6"/>
  <c r="AR443" i="6"/>
  <c r="AR46" i="6"/>
  <c r="AR441" i="6"/>
  <c r="AR440" i="6"/>
  <c r="AR439" i="6"/>
  <c r="AR60" i="6"/>
  <c r="AR438" i="6"/>
  <c r="AR437" i="6"/>
  <c r="AR436" i="6"/>
  <c r="AR23" i="6"/>
  <c r="AR435" i="6"/>
  <c r="AR434" i="6"/>
  <c r="AR41" i="6"/>
  <c r="AR433" i="6"/>
  <c r="AR432" i="6"/>
  <c r="AR431" i="6"/>
  <c r="AR430" i="6"/>
  <c r="AR429" i="6"/>
  <c r="AR428" i="6"/>
  <c r="AR427" i="6"/>
  <c r="AR426" i="6"/>
  <c r="AR425" i="6"/>
  <c r="AR424" i="6"/>
  <c r="AR423" i="6"/>
  <c r="AR52" i="6"/>
  <c r="AR422" i="6"/>
  <c r="AR421" i="6"/>
  <c r="AR420" i="6"/>
  <c r="AR419" i="6"/>
  <c r="AR418" i="6"/>
  <c r="AR417" i="6"/>
  <c r="AR416" i="6"/>
  <c r="AR415" i="6"/>
  <c r="AR414" i="6"/>
  <c r="AR413" i="6"/>
  <c r="AR411" i="6"/>
  <c r="AR412" i="6"/>
  <c r="AR80" i="6"/>
  <c r="AR410" i="6"/>
  <c r="AR407" i="6"/>
  <c r="AR408" i="6"/>
  <c r="AR409" i="6"/>
  <c r="AR406" i="6"/>
  <c r="AR405" i="6"/>
  <c r="AR404" i="6"/>
  <c r="AR401" i="6"/>
  <c r="AR402" i="6"/>
  <c r="AR403" i="6"/>
  <c r="AR400" i="6"/>
  <c r="AR96" i="6"/>
  <c r="AR399" i="6"/>
  <c r="AR398" i="6"/>
  <c r="AR72" i="6"/>
  <c r="AR397" i="6"/>
  <c r="AR396" i="6"/>
  <c r="AR394" i="6"/>
  <c r="AR395" i="6"/>
  <c r="AR393" i="6"/>
  <c r="AR392" i="6"/>
  <c r="AR58" i="6"/>
  <c r="AR390" i="6"/>
  <c r="AR391" i="6"/>
  <c r="AR389" i="6"/>
  <c r="AR388" i="6"/>
  <c r="AR50" i="6"/>
  <c r="AR93" i="6"/>
  <c r="AR387" i="6"/>
  <c r="AR386" i="6"/>
  <c r="AR385" i="6"/>
  <c r="AR384" i="6"/>
  <c r="AR383" i="6"/>
  <c r="AR90" i="6"/>
  <c r="AR382" i="6"/>
  <c r="AR381" i="6"/>
  <c r="AR380" i="6"/>
  <c r="AR76" i="6"/>
  <c r="AR379" i="6"/>
  <c r="AR84" i="6"/>
  <c r="AR378" i="6"/>
  <c r="AR71" i="6"/>
  <c r="AR40" i="6"/>
  <c r="AR377" i="6"/>
  <c r="AR376" i="6"/>
  <c r="AR373" i="6"/>
  <c r="AR375" i="6"/>
  <c r="AR374" i="6"/>
  <c r="AR61" i="6"/>
  <c r="AR372" i="6"/>
  <c r="AR371" i="6"/>
  <c r="AR370" i="6"/>
  <c r="AR369" i="6"/>
  <c r="AR368" i="6"/>
  <c r="AR367" i="6"/>
  <c r="AR366" i="6"/>
  <c r="AR365" i="6"/>
  <c r="AR16" i="6"/>
  <c r="AR364" i="6"/>
  <c r="AR363" i="6"/>
  <c r="AR362" i="6"/>
  <c r="AR361" i="6"/>
  <c r="AR359" i="6"/>
  <c r="AR62" i="6"/>
  <c r="AR360" i="6"/>
  <c r="AR357" i="6"/>
  <c r="AR358" i="6"/>
  <c r="AR356" i="6"/>
  <c r="AR355" i="6"/>
  <c r="AR354" i="6"/>
  <c r="AR353" i="6"/>
  <c r="AR86" i="6"/>
  <c r="AR352" i="6"/>
  <c r="AR351" i="6"/>
  <c r="AR350" i="6"/>
  <c r="AR349" i="6"/>
  <c r="AR348" i="6"/>
  <c r="AR347" i="6"/>
  <c r="AR346" i="6"/>
  <c r="AR78" i="6"/>
  <c r="AR91" i="6"/>
  <c r="AR345" i="6"/>
  <c r="AR344" i="6"/>
  <c r="AR343" i="6"/>
  <c r="AR39" i="6"/>
  <c r="AR342" i="6"/>
  <c r="AR341" i="6"/>
  <c r="AR339" i="6"/>
  <c r="AR340" i="6"/>
  <c r="AR338" i="6"/>
  <c r="AR337" i="6"/>
  <c r="AR336" i="6"/>
  <c r="AR335" i="6"/>
  <c r="AR334" i="6"/>
  <c r="AR333" i="6"/>
  <c r="AR328" i="6"/>
  <c r="AR331" i="6"/>
  <c r="AR332" i="6"/>
  <c r="AR330" i="6"/>
  <c r="AR329" i="6"/>
  <c r="AR32" i="6"/>
  <c r="AR327" i="6"/>
  <c r="AR326" i="6"/>
  <c r="AR325" i="6"/>
  <c r="AR324" i="6"/>
  <c r="AR323" i="6"/>
  <c r="AR26" i="6"/>
  <c r="AR322" i="6"/>
  <c r="AR321" i="6"/>
  <c r="AR320" i="6"/>
  <c r="AR319" i="6"/>
  <c r="AR318" i="6"/>
  <c r="AR317" i="6"/>
  <c r="AR59" i="6"/>
  <c r="AR316" i="6"/>
  <c r="AR38" i="6"/>
  <c r="AR315" i="6"/>
  <c r="AR314" i="6"/>
  <c r="AR313" i="6"/>
  <c r="AR312" i="6"/>
  <c r="AR311" i="6"/>
  <c r="AR63" i="6"/>
  <c r="AR310" i="6"/>
  <c r="AR309" i="6"/>
  <c r="AR308" i="6"/>
  <c r="AR307" i="6"/>
  <c r="AR306" i="6"/>
  <c r="AR305" i="6"/>
  <c r="AR303" i="6"/>
  <c r="AR302" i="6"/>
  <c r="AR304" i="6"/>
  <c r="AR301" i="6"/>
  <c r="AR44" i="6"/>
  <c r="AR300" i="6"/>
  <c r="AR103" i="6"/>
  <c r="AR298" i="6"/>
  <c r="AR299" i="6"/>
  <c r="AR297" i="6"/>
  <c r="AR102" i="6"/>
  <c r="AR296" i="6"/>
  <c r="AR4" i="6"/>
  <c r="AR295" i="6"/>
  <c r="AR294" i="6"/>
  <c r="AR42" i="6"/>
  <c r="AR293" i="6"/>
  <c r="AR292" i="6"/>
  <c r="AR291" i="6"/>
  <c r="AR290" i="6"/>
  <c r="AR289" i="6"/>
  <c r="AR288" i="6"/>
  <c r="AR287" i="6"/>
  <c r="AR286" i="6"/>
  <c r="AR285" i="6"/>
  <c r="AR284" i="6"/>
  <c r="AR283" i="6"/>
  <c r="AR15" i="6"/>
  <c r="AR282" i="6"/>
  <c r="AR281" i="6"/>
  <c r="AR280" i="6"/>
  <c r="AR279" i="6"/>
  <c r="AR278" i="6"/>
  <c r="AR277" i="6"/>
  <c r="AR276" i="6"/>
  <c r="AR275" i="6"/>
  <c r="AR274" i="6"/>
  <c r="AR273" i="6"/>
  <c r="AR99" i="6"/>
  <c r="AR271" i="6"/>
  <c r="AR266" i="6"/>
  <c r="AR272" i="6"/>
  <c r="AR270" i="6"/>
  <c r="AR269" i="6"/>
  <c r="AR267" i="6"/>
  <c r="AR268" i="6"/>
  <c r="AR265" i="6"/>
  <c r="AR264" i="6"/>
  <c r="AR263" i="6"/>
  <c r="AR98" i="6"/>
  <c r="AR262" i="6"/>
  <c r="AR89" i="6"/>
  <c r="AR259" i="6"/>
  <c r="AR260" i="6"/>
  <c r="AR261" i="6"/>
  <c r="AR258" i="6"/>
  <c r="AR257" i="6"/>
  <c r="AR256" i="6"/>
  <c r="AR31" i="6"/>
  <c r="AR254" i="6"/>
  <c r="AR255" i="6"/>
  <c r="AR101" i="6"/>
  <c r="AR253" i="6"/>
  <c r="AR252" i="6"/>
  <c r="AR24" i="6"/>
  <c r="AR251" i="6"/>
  <c r="AR83" i="6"/>
  <c r="AR250" i="6"/>
  <c r="AR249" i="6"/>
  <c r="AR248" i="6"/>
  <c r="AR247" i="6"/>
  <c r="AR246" i="6"/>
  <c r="AR245" i="6"/>
  <c r="AR244" i="6"/>
  <c r="AR243" i="6"/>
  <c r="AR242" i="6"/>
  <c r="AR241" i="6"/>
  <c r="AR240" i="6"/>
  <c r="AR82" i="6"/>
  <c r="AR239" i="6"/>
  <c r="AR37" i="6"/>
  <c r="AR238" i="6"/>
  <c r="AR237" i="6"/>
  <c r="AR236" i="6"/>
  <c r="AR21" i="6"/>
  <c r="AR235" i="6"/>
  <c r="AR94" i="6"/>
  <c r="AR234" i="6"/>
  <c r="AR97" i="6"/>
  <c r="AR233" i="6"/>
  <c r="AR232" i="6"/>
  <c r="AR231" i="6"/>
  <c r="AR230" i="6"/>
  <c r="AR229" i="6"/>
  <c r="AR228" i="6"/>
  <c r="AR65" i="6"/>
  <c r="AR227" i="6"/>
  <c r="AR226" i="6"/>
  <c r="AR224" i="6"/>
  <c r="AR225" i="6"/>
  <c r="AR223" i="6"/>
  <c r="AR222" i="6"/>
  <c r="AR221" i="6"/>
  <c r="AR219" i="6"/>
  <c r="AR220" i="6"/>
  <c r="AR218" i="6"/>
  <c r="AR217" i="6"/>
  <c r="AR216" i="6"/>
  <c r="AR7" i="6"/>
  <c r="AR215" i="6"/>
  <c r="AR214" i="6"/>
  <c r="AR213" i="6"/>
  <c r="AR212" i="6"/>
  <c r="AR211" i="6"/>
  <c r="AR210" i="6"/>
  <c r="AR209" i="6"/>
  <c r="AR208" i="6"/>
  <c r="AR207" i="6"/>
  <c r="AR206" i="6"/>
  <c r="AR205" i="6"/>
  <c r="AR204" i="6"/>
  <c r="AR203" i="6"/>
  <c r="AR202" i="6"/>
  <c r="AR201" i="6"/>
  <c r="AR200" i="6"/>
  <c r="AR199" i="6"/>
  <c r="AR198" i="6"/>
  <c r="AR197" i="6"/>
  <c r="AR196" i="6"/>
  <c r="AR195" i="6"/>
  <c r="AR35" i="6"/>
  <c r="AR194" i="6"/>
  <c r="AR193" i="6"/>
  <c r="AR14" i="6"/>
  <c r="AR13" i="6"/>
  <c r="AR192" i="6"/>
  <c r="AR191" i="6"/>
  <c r="AR190" i="6"/>
  <c r="AR189" i="6"/>
  <c r="AR188" i="6"/>
  <c r="AR56" i="6"/>
  <c r="AR47" i="6"/>
  <c r="AR187" i="6"/>
  <c r="AR8" i="6"/>
  <c r="AR186" i="6"/>
  <c r="AR185" i="6"/>
  <c r="AR12" i="6"/>
  <c r="AR184" i="6"/>
  <c r="AR183" i="6"/>
  <c r="AR182" i="6"/>
  <c r="AR181" i="6"/>
  <c r="AR180" i="6"/>
  <c r="AR179" i="6"/>
  <c r="AR178" i="6"/>
  <c r="AR177" i="6"/>
  <c r="AR176" i="6"/>
  <c r="AR175" i="6"/>
  <c r="AR174" i="6"/>
  <c r="AR173" i="6"/>
  <c r="AR53" i="6"/>
  <c r="AR172" i="6"/>
  <c r="AR171" i="6"/>
  <c r="AR43" i="6"/>
  <c r="AR170" i="6"/>
  <c r="AR2" i="6"/>
  <c r="AR168" i="6"/>
  <c r="AR169" i="6"/>
  <c r="AR167" i="6"/>
  <c r="AR11" i="6"/>
  <c r="AR166" i="6"/>
  <c r="AR165" i="6"/>
  <c r="AR92" i="6"/>
  <c r="AR30" i="6"/>
  <c r="AR29" i="6"/>
  <c r="AR163" i="6"/>
  <c r="AR164" i="6"/>
  <c r="AR10" i="6"/>
  <c r="AR162" i="6"/>
  <c r="AR161" i="6"/>
  <c r="AR160" i="6"/>
  <c r="AR159" i="6"/>
  <c r="AR158" i="6"/>
  <c r="AR157" i="6"/>
  <c r="AR156" i="6"/>
  <c r="AR155" i="6"/>
  <c r="AR154" i="6"/>
  <c r="AR48" i="6"/>
  <c r="AR153" i="6"/>
  <c r="AR152" i="6"/>
  <c r="AR151" i="6"/>
  <c r="AR150" i="6"/>
  <c r="AR149" i="6"/>
  <c r="AR148" i="6"/>
  <c r="AR147" i="6"/>
  <c r="AR146" i="6"/>
  <c r="AR145" i="6"/>
  <c r="AR144" i="6"/>
  <c r="AR143" i="6"/>
  <c r="AR142" i="6"/>
  <c r="AR141" i="6"/>
  <c r="AR81" i="6"/>
  <c r="AR140" i="6"/>
  <c r="AR139" i="6"/>
  <c r="AR70" i="6"/>
  <c r="AR138" i="6"/>
  <c r="AR137" i="6"/>
  <c r="AR136" i="6"/>
  <c r="AR135" i="6"/>
  <c r="AR134" i="6"/>
  <c r="AR133" i="6"/>
  <c r="AR132" i="6"/>
  <c r="AR131" i="6"/>
  <c r="AR130" i="6"/>
  <c r="AR129" i="6"/>
  <c r="AR128" i="6"/>
  <c r="AR127" i="6"/>
  <c r="AR126" i="6"/>
  <c r="AR125" i="6"/>
  <c r="AR9" i="6"/>
  <c r="AR124" i="6"/>
  <c r="AR122" i="6"/>
  <c r="AR123" i="6"/>
  <c r="AR55" i="6"/>
  <c r="AR75" i="6"/>
  <c r="AR121" i="6"/>
  <c r="AR120" i="6"/>
  <c r="AR119" i="6"/>
  <c r="AR100" i="6"/>
  <c r="AR118" i="6"/>
  <c r="AR117" i="6"/>
  <c r="AR85" i="6"/>
  <c r="AR116" i="6"/>
  <c r="AR115" i="6"/>
  <c r="AR114" i="6"/>
  <c r="AR113" i="6"/>
  <c r="AR112" i="6"/>
  <c r="AR111" i="6"/>
  <c r="AR110" i="6"/>
  <c r="AR634" i="6"/>
  <c r="K633" i="6"/>
  <c r="AM633" i="6" s="1"/>
  <c r="AP633" i="6"/>
  <c r="K632" i="6"/>
  <c r="K631" i="6"/>
  <c r="AM631" i="6" s="1"/>
  <c r="AP631" i="6"/>
  <c r="K88" i="6"/>
  <c r="K74" i="6"/>
  <c r="AM74" i="6" s="1"/>
  <c r="AP74" i="6"/>
  <c r="K3" i="6"/>
  <c r="K629" i="6"/>
  <c r="AM629" i="6" s="1"/>
  <c r="K630" i="6"/>
  <c r="K73" i="6"/>
  <c r="AM73" i="6" s="1"/>
  <c r="K20" i="6"/>
  <c r="K628" i="6"/>
  <c r="AM628" i="6" s="1"/>
  <c r="K627" i="6"/>
  <c r="K626" i="6"/>
  <c r="AM626" i="6" s="1"/>
  <c r="K625" i="6"/>
  <c r="K69" i="6"/>
  <c r="AM69" i="6" s="1"/>
  <c r="K624" i="6"/>
  <c r="K5" i="6"/>
  <c r="AM5" i="6" s="1"/>
  <c r="K622" i="6"/>
  <c r="K623" i="6"/>
  <c r="AM623" i="6" s="1"/>
  <c r="K621" i="6"/>
  <c r="K620" i="6"/>
  <c r="AM620" i="6" s="1"/>
  <c r="K619" i="6"/>
  <c r="AO619" i="6" s="1"/>
  <c r="AM619" i="6"/>
  <c r="AP619" i="6"/>
  <c r="K67" i="6"/>
  <c r="AO67" i="6" s="1"/>
  <c r="K618" i="6"/>
  <c r="AO618" i="6" s="1"/>
  <c r="AM618" i="6"/>
  <c r="AP618" i="6"/>
  <c r="K617" i="6"/>
  <c r="AO617" i="6" s="1"/>
  <c r="K616" i="6"/>
  <c r="AO616" i="6" s="1"/>
  <c r="AM616" i="6"/>
  <c r="AP616" i="6"/>
  <c r="K615" i="6"/>
  <c r="AO615" i="6" s="1"/>
  <c r="K614" i="6"/>
  <c r="AO614" i="6" s="1"/>
  <c r="AM614" i="6"/>
  <c r="AP614" i="6"/>
  <c r="K613" i="6"/>
  <c r="AO613" i="6" s="1"/>
  <c r="K612" i="6"/>
  <c r="AO612" i="6" s="1"/>
  <c r="AM612" i="6"/>
  <c r="AP612" i="6"/>
  <c r="K609" i="6"/>
  <c r="AO609" i="6" s="1"/>
  <c r="K610" i="6"/>
  <c r="AO610" i="6" s="1"/>
  <c r="AM610" i="6"/>
  <c r="AP610" i="6"/>
  <c r="K611" i="6"/>
  <c r="AO611" i="6" s="1"/>
  <c r="K608" i="6"/>
  <c r="AO608" i="6" s="1"/>
  <c r="AM608" i="6"/>
  <c r="AP608" i="6"/>
  <c r="K77" i="6"/>
  <c r="AO77" i="6" s="1"/>
  <c r="K19" i="6"/>
  <c r="AO19" i="6" s="1"/>
  <c r="AM19" i="6"/>
  <c r="AP19" i="6"/>
  <c r="K607" i="6"/>
  <c r="AO607" i="6" s="1"/>
  <c r="K606" i="6"/>
  <c r="AO606" i="6" s="1"/>
  <c r="AM606" i="6"/>
  <c r="AP606" i="6"/>
  <c r="K18" i="6"/>
  <c r="AO18" i="6" s="1"/>
  <c r="K605" i="6"/>
  <c r="AO605" i="6" s="1"/>
  <c r="AM605" i="6"/>
  <c r="AP605" i="6"/>
  <c r="K28" i="6"/>
  <c r="AO28" i="6" s="1"/>
  <c r="K36" i="6"/>
  <c r="AO36" i="6" s="1"/>
  <c r="AM36" i="6"/>
  <c r="AP36" i="6"/>
  <c r="K604" i="6"/>
  <c r="AO604" i="6" s="1"/>
  <c r="K603" i="6"/>
  <c r="AO603" i="6" s="1"/>
  <c r="AM603" i="6"/>
  <c r="AP603" i="6"/>
  <c r="K6" i="6"/>
  <c r="AO6" i="6" s="1"/>
  <c r="K602" i="6"/>
  <c r="AO602" i="6" s="1"/>
  <c r="AM602" i="6"/>
  <c r="AP602" i="6"/>
  <c r="K601" i="6"/>
  <c r="AP601" i="6" s="1"/>
  <c r="K600" i="6"/>
  <c r="AP600" i="6" s="1"/>
  <c r="AM600" i="6"/>
  <c r="AO600" i="6"/>
  <c r="K599" i="6"/>
  <c r="AP599" i="6" s="1"/>
  <c r="AM599" i="6"/>
  <c r="K598" i="6"/>
  <c r="AP598" i="6" s="1"/>
  <c r="AM598" i="6"/>
  <c r="AO598" i="6"/>
  <c r="K597" i="6"/>
  <c r="AP597" i="6" s="1"/>
  <c r="AM597" i="6"/>
  <c r="K596" i="6"/>
  <c r="AM596" i="6"/>
  <c r="AP596" i="6"/>
  <c r="K595" i="6"/>
  <c r="AM595" i="6"/>
  <c r="AO595" i="6"/>
  <c r="AP595" i="6"/>
  <c r="K594" i="6"/>
  <c r="AM594" i="6" s="1"/>
  <c r="AO594" i="6"/>
  <c r="AP594" i="6"/>
  <c r="K593" i="6"/>
  <c r="AO593" i="6"/>
  <c r="AP593" i="6"/>
  <c r="K592" i="6"/>
  <c r="AM592" i="6" s="1"/>
  <c r="AP592" i="6"/>
  <c r="K591" i="6"/>
  <c r="K590" i="6"/>
  <c r="AM590" i="6" s="1"/>
  <c r="AP590" i="6"/>
  <c r="K589" i="6"/>
  <c r="K588" i="6"/>
  <c r="AM588" i="6" s="1"/>
  <c r="AP588" i="6"/>
  <c r="K587" i="6"/>
  <c r="K586" i="6"/>
  <c r="AM586" i="6" s="1"/>
  <c r="AP586" i="6"/>
  <c r="K68" i="6"/>
  <c r="K57" i="6"/>
  <c r="AM57" i="6" s="1"/>
  <c r="AP57" i="6"/>
  <c r="K25" i="6"/>
  <c r="K585" i="6"/>
  <c r="AM585" i="6" s="1"/>
  <c r="AP585" i="6"/>
  <c r="K584" i="6"/>
  <c r="K582" i="6"/>
  <c r="AM582" i="6" s="1"/>
  <c r="K583" i="6"/>
  <c r="K581" i="6"/>
  <c r="AM581" i="6" s="1"/>
  <c r="K580" i="6"/>
  <c r="K578" i="6"/>
  <c r="AM578" i="6" s="1"/>
  <c r="K579" i="6"/>
  <c r="K577" i="6"/>
  <c r="AO577" i="6" s="1"/>
  <c r="K575" i="6"/>
  <c r="AO575" i="6" s="1"/>
  <c r="AM575" i="6"/>
  <c r="K576" i="6"/>
  <c r="AP576" i="6" s="1"/>
  <c r="AM576" i="6"/>
  <c r="K574" i="6"/>
  <c r="AP574" i="6" s="1"/>
  <c r="AM574" i="6"/>
  <c r="AO574" i="6"/>
  <c r="K54" i="6"/>
  <c r="AP54" i="6" s="1"/>
  <c r="AM54" i="6"/>
  <c r="K109" i="6"/>
  <c r="AM109" i="6"/>
  <c r="AP109" i="6"/>
  <c r="K573" i="6"/>
  <c r="AM573" i="6"/>
  <c r="AO573" i="6"/>
  <c r="AP573" i="6"/>
  <c r="K572" i="6"/>
  <c r="AM572" i="6" s="1"/>
  <c r="AO572" i="6"/>
  <c r="AP572" i="6"/>
  <c r="K571" i="6"/>
  <c r="AM571" i="6"/>
  <c r="AO571" i="6"/>
  <c r="AP571" i="6"/>
  <c r="K108" i="6"/>
  <c r="AM108" i="6" s="1"/>
  <c r="AO108" i="6"/>
  <c r="AP108" i="6"/>
  <c r="K570" i="6"/>
  <c r="AM570" i="6"/>
  <c r="AO570" i="6"/>
  <c r="AP570" i="6"/>
  <c r="K569" i="6"/>
  <c r="AM569" i="6" s="1"/>
  <c r="AO569" i="6"/>
  <c r="AP569" i="6"/>
  <c r="K568" i="6"/>
  <c r="AM568" i="6"/>
  <c r="AO568" i="6"/>
  <c r="AP568" i="6"/>
  <c r="K107" i="6"/>
  <c r="AM107" i="6" s="1"/>
  <c r="AO107" i="6"/>
  <c r="AP107" i="6"/>
  <c r="K567" i="6"/>
  <c r="AM567" i="6"/>
  <c r="AO567" i="6"/>
  <c r="AP567" i="6"/>
  <c r="K95" i="6"/>
  <c r="AM95" i="6" s="1"/>
  <c r="AO95" i="6"/>
  <c r="AP95" i="6"/>
  <c r="K566" i="6"/>
  <c r="AM566" i="6"/>
  <c r="AO566" i="6"/>
  <c r="AP566" i="6"/>
  <c r="K49" i="6"/>
  <c r="AM49" i="6" s="1"/>
  <c r="AO49" i="6"/>
  <c r="AP49" i="6"/>
  <c r="K565" i="6"/>
  <c r="AM565" i="6"/>
  <c r="AO565" i="6"/>
  <c r="AP565" i="6"/>
  <c r="K564" i="6"/>
  <c r="AM564" i="6" s="1"/>
  <c r="AO564" i="6"/>
  <c r="AP564" i="6"/>
  <c r="K87" i="6"/>
  <c r="AM87" i="6"/>
  <c r="AO87" i="6"/>
  <c r="AP87" i="6"/>
  <c r="K563" i="6"/>
  <c r="AM563" i="6" s="1"/>
  <c r="AO563" i="6"/>
  <c r="AP563" i="6"/>
  <c r="K562" i="6"/>
  <c r="AM562" i="6"/>
  <c r="AO562" i="6"/>
  <c r="AP562" i="6"/>
  <c r="K561" i="6"/>
  <c r="AM561" i="6" s="1"/>
  <c r="AO561" i="6"/>
  <c r="AP561" i="6"/>
  <c r="K106" i="6"/>
  <c r="AM106" i="6"/>
  <c r="AO106" i="6"/>
  <c r="AP106" i="6"/>
  <c r="K560" i="6"/>
  <c r="AM560" i="6" s="1"/>
  <c r="AO560" i="6"/>
  <c r="AP560" i="6"/>
  <c r="K559" i="6"/>
  <c r="AM559" i="6"/>
  <c r="AO559" i="6"/>
  <c r="AP559" i="6"/>
  <c r="K79" i="6"/>
  <c r="AM79" i="6" s="1"/>
  <c r="AO79" i="6"/>
  <c r="AP79" i="6"/>
  <c r="K558" i="6"/>
  <c r="AM558" i="6"/>
  <c r="AO558" i="6"/>
  <c r="AP558" i="6"/>
  <c r="K557" i="6"/>
  <c r="AM557" i="6" s="1"/>
  <c r="AO557" i="6"/>
  <c r="AP557" i="6"/>
  <c r="K556" i="6"/>
  <c r="AM556" i="6"/>
  <c r="AO556" i="6"/>
  <c r="AP556" i="6"/>
  <c r="K555" i="6"/>
  <c r="AM555" i="6" s="1"/>
  <c r="AO555" i="6"/>
  <c r="AP555" i="6"/>
  <c r="K34" i="6"/>
  <c r="AM34" i="6"/>
  <c r="AO34" i="6"/>
  <c r="AP34" i="6"/>
  <c r="K554" i="6"/>
  <c r="AM554" i="6" s="1"/>
  <c r="AO554" i="6"/>
  <c r="AP554" i="6"/>
  <c r="K553" i="6"/>
  <c r="AM553" i="6"/>
  <c r="AO553" i="6"/>
  <c r="AP553" i="6"/>
  <c r="K552" i="6"/>
  <c r="AM552" i="6" s="1"/>
  <c r="AO552" i="6"/>
  <c r="AP552" i="6"/>
  <c r="K551" i="6"/>
  <c r="AM551" i="6"/>
  <c r="AO551" i="6"/>
  <c r="AP551" i="6"/>
  <c r="K64" i="6"/>
  <c r="AM64" i="6" s="1"/>
  <c r="AO64" i="6"/>
  <c r="AP64" i="6"/>
  <c r="K550" i="6"/>
  <c r="AO550" i="6"/>
  <c r="AP550" i="6"/>
  <c r="K549" i="6"/>
  <c r="AM549" i="6" s="1"/>
  <c r="AP549" i="6"/>
  <c r="K548" i="6"/>
  <c r="AP548" i="6" s="1"/>
  <c r="K547" i="6"/>
  <c r="AM547" i="6" s="1"/>
  <c r="K546" i="6"/>
  <c r="AO546" i="6" s="1"/>
  <c r="AM546" i="6"/>
  <c r="AP546" i="6"/>
  <c r="K545" i="6"/>
  <c r="K544" i="6"/>
  <c r="AO544" i="6" s="1"/>
  <c r="AM544" i="6"/>
  <c r="AP544" i="6"/>
  <c r="K51" i="6"/>
  <c r="K543" i="6"/>
  <c r="AO543" i="6" s="1"/>
  <c r="AM543" i="6"/>
  <c r="AP543" i="6"/>
  <c r="K542" i="6"/>
  <c r="K541" i="6"/>
  <c r="AO541" i="6" s="1"/>
  <c r="AM541" i="6"/>
  <c r="AP541" i="6"/>
  <c r="K540" i="6"/>
  <c r="K539" i="6"/>
  <c r="AO539" i="6" s="1"/>
  <c r="AM539" i="6"/>
  <c r="AP539" i="6"/>
  <c r="K538" i="6"/>
  <c r="K537" i="6"/>
  <c r="AO537" i="6" s="1"/>
  <c r="AM537" i="6"/>
  <c r="AP537" i="6"/>
  <c r="K535" i="6"/>
  <c r="K536" i="6"/>
  <c r="AM536" i="6"/>
  <c r="AP536" i="6"/>
  <c r="K534" i="6"/>
  <c r="AM534" i="6"/>
  <c r="AO534" i="6"/>
  <c r="AP534" i="6"/>
  <c r="K533" i="6"/>
  <c r="AM533" i="6" s="1"/>
  <c r="AO533" i="6"/>
  <c r="AP533" i="6"/>
  <c r="K532" i="6"/>
  <c r="AM532" i="6"/>
  <c r="AO532" i="6"/>
  <c r="AP532" i="6"/>
  <c r="K530" i="6"/>
  <c r="AM530" i="6" s="1"/>
  <c r="AO530" i="6"/>
  <c r="AP530" i="6"/>
  <c r="K531" i="6"/>
  <c r="AM531" i="6"/>
  <c r="AO531" i="6"/>
  <c r="AP531" i="6"/>
  <c r="K529" i="6"/>
  <c r="AM529" i="6" s="1"/>
  <c r="AP529" i="6"/>
  <c r="K528" i="6"/>
  <c r="AP528" i="6"/>
  <c r="K527" i="6"/>
  <c r="AM527" i="6" s="1"/>
  <c r="AP527" i="6"/>
  <c r="K526" i="6"/>
  <c r="AP526" i="6"/>
  <c r="K524" i="6"/>
  <c r="AM524" i="6" s="1"/>
  <c r="AP524" i="6"/>
  <c r="K525" i="6"/>
  <c r="AP525" i="6"/>
  <c r="K523" i="6"/>
  <c r="AM523" i="6" s="1"/>
  <c r="AP523" i="6"/>
  <c r="K522" i="6"/>
  <c r="K521" i="6"/>
  <c r="K520" i="6"/>
  <c r="AO520" i="6" s="1"/>
  <c r="AM520" i="6"/>
  <c r="AP520" i="6"/>
  <c r="K519" i="6"/>
  <c r="K518" i="6"/>
  <c r="AO518" i="6" s="1"/>
  <c r="AM518" i="6"/>
  <c r="AP518" i="6"/>
  <c r="K517" i="6"/>
  <c r="K516" i="6"/>
  <c r="AO516" i="6" s="1"/>
  <c r="AM516" i="6"/>
  <c r="AP516" i="6"/>
  <c r="K515" i="6"/>
  <c r="K514" i="6"/>
  <c r="AO514" i="6" s="1"/>
  <c r="AM514" i="6"/>
  <c r="AP514" i="6"/>
  <c r="K27" i="6"/>
  <c r="K513" i="6"/>
  <c r="AO513" i="6" s="1"/>
  <c r="AM513" i="6"/>
  <c r="AP513" i="6"/>
  <c r="K512" i="6"/>
  <c r="K511" i="6"/>
  <c r="AO511" i="6" s="1"/>
  <c r="AM511" i="6"/>
  <c r="AP511" i="6"/>
  <c r="K510" i="6"/>
  <c r="K509" i="6"/>
  <c r="AO509" i="6" s="1"/>
  <c r="AM509" i="6"/>
  <c r="AP509" i="6"/>
  <c r="K33" i="6"/>
  <c r="K507" i="6"/>
  <c r="AM507" i="6"/>
  <c r="AO507" i="6"/>
  <c r="AP507" i="6"/>
  <c r="K508" i="6"/>
  <c r="AM508" i="6" s="1"/>
  <c r="K506" i="6"/>
  <c r="AM506" i="6"/>
  <c r="AO506" i="6"/>
  <c r="AP506" i="6"/>
  <c r="K505" i="6"/>
  <c r="AM505" i="6"/>
  <c r="K504" i="6"/>
  <c r="AM504" i="6"/>
  <c r="AO504" i="6"/>
  <c r="AP504" i="6"/>
  <c r="K503" i="6"/>
  <c r="AM503" i="6" s="1"/>
  <c r="K502" i="6"/>
  <c r="AM502" i="6"/>
  <c r="AO502" i="6"/>
  <c r="AP502" i="6"/>
  <c r="K501" i="6"/>
  <c r="AM501" i="6"/>
  <c r="K500" i="6"/>
  <c r="AM500" i="6"/>
  <c r="AO500" i="6"/>
  <c r="AP500" i="6"/>
  <c r="K499" i="6"/>
  <c r="AM499" i="6" s="1"/>
  <c r="K498" i="6"/>
  <c r="AM498" i="6"/>
  <c r="AO498" i="6"/>
  <c r="AP498" i="6"/>
  <c r="K497" i="6"/>
  <c r="AM497" i="6"/>
  <c r="K495" i="6"/>
  <c r="AO495" i="6"/>
  <c r="AP495" i="6"/>
  <c r="K496" i="6"/>
  <c r="AM496" i="6"/>
  <c r="AO496" i="6"/>
  <c r="AP496" i="6"/>
  <c r="K494" i="6"/>
  <c r="AM494" i="6" s="1"/>
  <c r="AO494" i="6"/>
  <c r="AP494" i="6"/>
  <c r="K493" i="6"/>
  <c r="AM493" i="6"/>
  <c r="AO493" i="6"/>
  <c r="AP493" i="6"/>
  <c r="K492" i="6"/>
  <c r="AM492" i="6" s="1"/>
  <c r="AO492" i="6"/>
  <c r="AP492" i="6"/>
  <c r="K489" i="6"/>
  <c r="AM489" i="6"/>
  <c r="AO489" i="6"/>
  <c r="AP489" i="6"/>
  <c r="K491" i="6"/>
  <c r="AM491" i="6" s="1"/>
  <c r="AO491" i="6"/>
  <c r="AP491" i="6"/>
  <c r="K490" i="6"/>
  <c r="AM490" i="6"/>
  <c r="AO490" i="6"/>
  <c r="AP490" i="6"/>
  <c r="K488" i="6"/>
  <c r="AM488" i="6" s="1"/>
  <c r="AO488" i="6"/>
  <c r="AP488" i="6"/>
  <c r="K487" i="6"/>
  <c r="AM487" i="6"/>
  <c r="AO487" i="6"/>
  <c r="AP487" i="6"/>
  <c r="K486" i="6"/>
  <c r="AM486" i="6" s="1"/>
  <c r="AO486" i="6"/>
  <c r="AP486" i="6"/>
  <c r="K485" i="6"/>
  <c r="AM485" i="6"/>
  <c r="AO485" i="6"/>
  <c r="AP485" i="6"/>
  <c r="K45" i="6"/>
  <c r="AM45" i="6" s="1"/>
  <c r="AO45" i="6"/>
  <c r="AP45" i="6"/>
  <c r="K484" i="6"/>
  <c r="AM484" i="6"/>
  <c r="AO484" i="6"/>
  <c r="AP484" i="6"/>
  <c r="K483" i="6"/>
  <c r="AM483" i="6" s="1"/>
  <c r="AO483" i="6"/>
  <c r="AP483" i="6"/>
  <c r="K482" i="6"/>
  <c r="AM482" i="6"/>
  <c r="AO482" i="6"/>
  <c r="AP482" i="6"/>
  <c r="K481" i="6"/>
  <c r="AM481" i="6" s="1"/>
  <c r="AO481" i="6"/>
  <c r="AP481" i="6"/>
  <c r="K480" i="6"/>
  <c r="AM480" i="6"/>
  <c r="AO480" i="6"/>
  <c r="AP480" i="6"/>
  <c r="K479" i="6"/>
  <c r="AM479" i="6" s="1"/>
  <c r="AO479" i="6"/>
  <c r="AP479" i="6"/>
  <c r="K478" i="6"/>
  <c r="AM478" i="6"/>
  <c r="AO478" i="6"/>
  <c r="AP478" i="6"/>
  <c r="K477" i="6"/>
  <c r="AM477" i="6" s="1"/>
  <c r="AO477" i="6"/>
  <c r="AP477" i="6"/>
  <c r="K476" i="6"/>
  <c r="AM476" i="6"/>
  <c r="AO476" i="6"/>
  <c r="AP476" i="6"/>
  <c r="K475" i="6"/>
  <c r="AM475" i="6" s="1"/>
  <c r="AO475" i="6"/>
  <c r="AP475" i="6"/>
  <c r="K474" i="6"/>
  <c r="AM474" i="6"/>
  <c r="AO474" i="6"/>
  <c r="AP474" i="6"/>
  <c r="K473" i="6"/>
  <c r="AM473" i="6" s="1"/>
  <c r="K472" i="6"/>
  <c r="AM472" i="6"/>
  <c r="AO472" i="6"/>
  <c r="AP472" i="6"/>
  <c r="K105" i="6"/>
  <c r="K471" i="6"/>
  <c r="AM471" i="6"/>
  <c r="AO471" i="6"/>
  <c r="AP471" i="6"/>
  <c r="K66" i="6"/>
  <c r="AM66" i="6" s="1"/>
  <c r="AO66" i="6"/>
  <c r="AP66" i="6"/>
  <c r="K469" i="6"/>
  <c r="AM469" i="6"/>
  <c r="AO469" i="6"/>
  <c r="AP469" i="6"/>
  <c r="K470" i="6"/>
  <c r="AM470" i="6" s="1"/>
  <c r="K468" i="6"/>
  <c r="K466" i="6"/>
  <c r="K467" i="6"/>
  <c r="K465" i="6"/>
  <c r="K464" i="6"/>
  <c r="K463" i="6"/>
  <c r="K104" i="6"/>
  <c r="K462" i="6"/>
  <c r="K461" i="6"/>
  <c r="K460" i="6"/>
  <c r="K459" i="6"/>
  <c r="K458" i="6"/>
  <c r="K457" i="6"/>
  <c r="K456" i="6"/>
  <c r="K455" i="6"/>
  <c r="K454" i="6"/>
  <c r="K453" i="6"/>
  <c r="K452" i="6"/>
  <c r="K22" i="6"/>
  <c r="K451" i="6"/>
  <c r="K450" i="6"/>
  <c r="K449" i="6"/>
  <c r="K17" i="6"/>
  <c r="K448" i="6"/>
  <c r="K445" i="6"/>
  <c r="K444" i="6"/>
  <c r="K447" i="6"/>
  <c r="K446" i="6"/>
  <c r="AO446" i="6" s="1"/>
  <c r="AM446" i="6"/>
  <c r="K442" i="6"/>
  <c r="AP442" i="6" s="1"/>
  <c r="AM442" i="6"/>
  <c r="AO442" i="6"/>
  <c r="K443" i="6"/>
  <c r="AO443" i="6" s="1"/>
  <c r="AM443" i="6"/>
  <c r="K46" i="6"/>
  <c r="AP46" i="6" s="1"/>
  <c r="AM46" i="6"/>
  <c r="AO46" i="6"/>
  <c r="K441" i="6"/>
  <c r="AO441" i="6" s="1"/>
  <c r="AM441" i="6"/>
  <c r="K440" i="6"/>
  <c r="AP440" i="6" s="1"/>
  <c r="AM440" i="6"/>
  <c r="AO440" i="6"/>
  <c r="K439" i="6"/>
  <c r="AP439" i="6" s="1"/>
  <c r="AM439" i="6"/>
  <c r="K60" i="6"/>
  <c r="AM60" i="6" s="1"/>
  <c r="AO60" i="6"/>
  <c r="AP60" i="6"/>
  <c r="K438" i="6"/>
  <c r="AM438" i="6"/>
  <c r="AP438" i="6"/>
  <c r="K437" i="6"/>
  <c r="AM437" i="6" s="1"/>
  <c r="AP437" i="6"/>
  <c r="K436" i="6"/>
  <c r="AM436" i="6" s="1"/>
  <c r="AP436" i="6"/>
  <c r="K23" i="6"/>
  <c r="AO23" i="6" s="1"/>
  <c r="K435" i="6"/>
  <c r="K434" i="6"/>
  <c r="K41" i="6"/>
  <c r="AM41" i="6"/>
  <c r="AO41" i="6"/>
  <c r="AP41" i="6"/>
  <c r="K433" i="6"/>
  <c r="AO433" i="6" s="1"/>
  <c r="AM433" i="6"/>
  <c r="K432" i="6"/>
  <c r="AP432" i="6" s="1"/>
  <c r="AM432" i="6"/>
  <c r="AO432" i="6"/>
  <c r="K431" i="6"/>
  <c r="AP431" i="6" s="1"/>
  <c r="AM431" i="6"/>
  <c r="K430" i="6"/>
  <c r="AM430" i="6" s="1"/>
  <c r="AO430" i="6"/>
  <c r="AP430" i="6"/>
  <c r="K429" i="6"/>
  <c r="AM429" i="6"/>
  <c r="AO429" i="6"/>
  <c r="AP429" i="6"/>
  <c r="K428" i="6"/>
  <c r="AM428" i="6" s="1"/>
  <c r="AO428" i="6"/>
  <c r="AP428" i="6"/>
  <c r="K427" i="6"/>
  <c r="AM427" i="6"/>
  <c r="AO427" i="6"/>
  <c r="AP427" i="6"/>
  <c r="K426" i="6"/>
  <c r="AM426" i="6" s="1"/>
  <c r="AO426" i="6"/>
  <c r="AP426" i="6"/>
  <c r="K425" i="6"/>
  <c r="AM425" i="6"/>
  <c r="AO425" i="6"/>
  <c r="AP425" i="6"/>
  <c r="K424" i="6"/>
  <c r="AM424" i="6" s="1"/>
  <c r="AO424" i="6"/>
  <c r="AP424" i="6"/>
  <c r="K423" i="6"/>
  <c r="AM423" i="6"/>
  <c r="AO423" i="6"/>
  <c r="AP423" i="6"/>
  <c r="K52" i="6"/>
  <c r="AM52" i="6" s="1"/>
  <c r="AO52" i="6"/>
  <c r="AP52" i="6"/>
  <c r="K422" i="6"/>
  <c r="AM422" i="6"/>
  <c r="AO422" i="6"/>
  <c r="AP422" i="6"/>
  <c r="K421" i="6"/>
  <c r="AO421" i="6" s="1"/>
  <c r="AP421" i="6"/>
  <c r="K420" i="6"/>
  <c r="AM420" i="6" s="1"/>
  <c r="K419" i="6"/>
  <c r="K418" i="6"/>
  <c r="K417" i="6"/>
  <c r="K416" i="6"/>
  <c r="K415" i="6"/>
  <c r="K414" i="6"/>
  <c r="K413" i="6"/>
  <c r="K411" i="6"/>
  <c r="K412" i="6"/>
  <c r="K80" i="6"/>
  <c r="AM80" i="6"/>
  <c r="AO80" i="6"/>
  <c r="AP80" i="6"/>
  <c r="K410" i="6"/>
  <c r="AO410" i="6" s="1"/>
  <c r="AM410" i="6"/>
  <c r="K407" i="6"/>
  <c r="AM407" i="6"/>
  <c r="AP407" i="6"/>
  <c r="K408" i="6"/>
  <c r="AM408" i="6"/>
  <c r="AO408" i="6"/>
  <c r="AP408" i="6"/>
  <c r="K409" i="6"/>
  <c r="AM409" i="6" s="1"/>
  <c r="AO409" i="6"/>
  <c r="AP409" i="6"/>
  <c r="K406" i="6"/>
  <c r="AM406" i="6"/>
  <c r="AO406" i="6"/>
  <c r="AP406" i="6"/>
  <c r="K405" i="6"/>
  <c r="AM405" i="6" s="1"/>
  <c r="AO405" i="6"/>
  <c r="AP405" i="6"/>
  <c r="K404" i="6"/>
  <c r="AM404" i="6"/>
  <c r="AO404" i="6"/>
  <c r="AP404" i="6"/>
  <c r="K401" i="6"/>
  <c r="AM401" i="6" s="1"/>
  <c r="AO401" i="6"/>
  <c r="AP401" i="6"/>
  <c r="K402" i="6"/>
  <c r="AM402" i="6"/>
  <c r="AO402" i="6"/>
  <c r="AP402" i="6"/>
  <c r="K403" i="6"/>
  <c r="AM403" i="6" s="1"/>
  <c r="AO403" i="6"/>
  <c r="AP403" i="6"/>
  <c r="K400" i="6"/>
  <c r="AM400" i="6"/>
  <c r="AO400" i="6"/>
  <c r="AP400" i="6"/>
  <c r="K96" i="6"/>
  <c r="AM96" i="6" s="1"/>
  <c r="AO96" i="6"/>
  <c r="AP96" i="6"/>
  <c r="K399" i="6"/>
  <c r="AM399" i="6"/>
  <c r="AP399" i="6"/>
  <c r="K398" i="6"/>
  <c r="AM398" i="6" s="1"/>
  <c r="AP398" i="6"/>
  <c r="K72" i="6"/>
  <c r="AM72" i="6" s="1"/>
  <c r="AP72" i="6"/>
  <c r="K397" i="6"/>
  <c r="AM397" i="6" s="1"/>
  <c r="AP397" i="6"/>
  <c r="K396" i="6"/>
  <c r="AM396" i="6" s="1"/>
  <c r="AP396" i="6"/>
  <c r="K394" i="6"/>
  <c r="AM394" i="6" s="1"/>
  <c r="AP394" i="6"/>
  <c r="K395" i="6"/>
  <c r="AM395" i="6" s="1"/>
  <c r="AP395" i="6"/>
  <c r="K393" i="6"/>
  <c r="AM393" i="6" s="1"/>
  <c r="AP393" i="6"/>
  <c r="K392" i="6"/>
  <c r="AM392" i="6" s="1"/>
  <c r="AP392" i="6"/>
  <c r="K58" i="6"/>
  <c r="AM58" i="6" s="1"/>
  <c r="AP58" i="6"/>
  <c r="K390" i="6"/>
  <c r="AM390" i="6" s="1"/>
  <c r="AP390" i="6"/>
  <c r="K391" i="6"/>
  <c r="AM391" i="6" s="1"/>
  <c r="AP391" i="6"/>
  <c r="K389" i="6"/>
  <c r="AM389" i="6" s="1"/>
  <c r="AP389" i="6"/>
  <c r="K388" i="6"/>
  <c r="AM388" i="6" s="1"/>
  <c r="AP388" i="6"/>
  <c r="K50" i="6"/>
  <c r="AM50" i="6" s="1"/>
  <c r="AP50" i="6"/>
  <c r="K93" i="6"/>
  <c r="AM93" i="6" s="1"/>
  <c r="AP93" i="6"/>
  <c r="K387" i="6"/>
  <c r="AM387" i="6" s="1"/>
  <c r="AP387" i="6"/>
  <c r="K386" i="6"/>
  <c r="AM386" i="6" s="1"/>
  <c r="AP386" i="6"/>
  <c r="K385" i="6"/>
  <c r="AM385" i="6" s="1"/>
  <c r="AP385" i="6"/>
  <c r="K384" i="6"/>
  <c r="AM384" i="6" s="1"/>
  <c r="AP384" i="6"/>
  <c r="K383" i="6"/>
  <c r="AM383" i="6" s="1"/>
  <c r="AP383" i="6"/>
  <c r="K90" i="6"/>
  <c r="AM90" i="6" s="1"/>
  <c r="AP90" i="6"/>
  <c r="K382" i="6"/>
  <c r="AM382" i="6" s="1"/>
  <c r="AP382" i="6"/>
  <c r="K381" i="6"/>
  <c r="AM381" i="6" s="1"/>
  <c r="AP381" i="6"/>
  <c r="K380" i="6"/>
  <c r="AM380" i="6" s="1"/>
  <c r="K76" i="6"/>
  <c r="K379" i="6"/>
  <c r="K84" i="6"/>
  <c r="K378" i="6"/>
  <c r="K71" i="6"/>
  <c r="K40" i="6"/>
  <c r="K377" i="6"/>
  <c r="K376" i="6"/>
  <c r="K373" i="6"/>
  <c r="K375" i="6"/>
  <c r="K374" i="6"/>
  <c r="AO374" i="6" s="1"/>
  <c r="AM374" i="6"/>
  <c r="K61" i="6"/>
  <c r="AP61" i="6" s="1"/>
  <c r="AM61" i="6"/>
  <c r="AO61" i="6"/>
  <c r="K372" i="6"/>
  <c r="AO372" i="6" s="1"/>
  <c r="AM372" i="6"/>
  <c r="K371" i="6"/>
  <c r="AP371" i="6" s="1"/>
  <c r="AM371" i="6"/>
  <c r="AO371" i="6"/>
  <c r="K370" i="6"/>
  <c r="AO370" i="6" s="1"/>
  <c r="AM370" i="6"/>
  <c r="K369" i="6"/>
  <c r="AP369" i="6" s="1"/>
  <c r="AM369" i="6"/>
  <c r="AO369" i="6"/>
  <c r="K368" i="6"/>
  <c r="AP368" i="6" s="1"/>
  <c r="AM368" i="6"/>
  <c r="K367" i="6"/>
  <c r="AM367" i="6" s="1"/>
  <c r="AO367" i="6"/>
  <c r="AP367" i="6"/>
  <c r="K366" i="6"/>
  <c r="AM366" i="6"/>
  <c r="AO366" i="6"/>
  <c r="AP366" i="6"/>
  <c r="K365" i="6"/>
  <c r="AM365" i="6" s="1"/>
  <c r="AO365" i="6"/>
  <c r="AP365" i="6"/>
  <c r="K16" i="6"/>
  <c r="AM16" i="6"/>
  <c r="AO16" i="6"/>
  <c r="AP16" i="6"/>
  <c r="K364" i="6"/>
  <c r="AO364" i="6" s="1"/>
  <c r="AP364" i="6"/>
  <c r="K363" i="6"/>
  <c r="AM363" i="6" s="1"/>
  <c r="AP363" i="6"/>
  <c r="K362" i="6"/>
  <c r="AM362" i="6" s="1"/>
  <c r="AP362" i="6"/>
  <c r="K361" i="6"/>
  <c r="AO361" i="6" s="1"/>
  <c r="K359" i="6"/>
  <c r="K62" i="6"/>
  <c r="K360" i="6"/>
  <c r="K357" i="6"/>
  <c r="AO357" i="6"/>
  <c r="AP357" i="6"/>
  <c r="K358" i="6"/>
  <c r="AM358" i="6"/>
  <c r="AO358" i="6"/>
  <c r="AP358" i="6"/>
  <c r="K356" i="6"/>
  <c r="AM356" i="6" s="1"/>
  <c r="AO356" i="6"/>
  <c r="AP356" i="6"/>
  <c r="K355" i="6"/>
  <c r="AM355" i="6"/>
  <c r="AO355" i="6"/>
  <c r="AP355" i="6"/>
  <c r="K354" i="6"/>
  <c r="AM354" i="6" s="1"/>
  <c r="AO354" i="6"/>
  <c r="AP354" i="6"/>
  <c r="K353" i="6"/>
  <c r="AM353" i="6"/>
  <c r="AO353" i="6"/>
  <c r="AP353" i="6"/>
  <c r="K86" i="6"/>
  <c r="AM86" i="6" s="1"/>
  <c r="AO86" i="6"/>
  <c r="AP86" i="6"/>
  <c r="K352" i="6"/>
  <c r="AM352" i="6"/>
  <c r="AO352" i="6"/>
  <c r="AP352" i="6"/>
  <c r="K351" i="6"/>
  <c r="AM351" i="6" s="1"/>
  <c r="AO351" i="6"/>
  <c r="AP351" i="6"/>
  <c r="K350" i="6"/>
  <c r="AM350" i="6"/>
  <c r="AP350" i="6"/>
  <c r="K349" i="6"/>
  <c r="AM349" i="6" s="1"/>
  <c r="AP349" i="6"/>
  <c r="K348" i="6"/>
  <c r="AM348" i="6" s="1"/>
  <c r="AP348" i="6"/>
  <c r="K347" i="6"/>
  <c r="AM347" i="6" s="1"/>
  <c r="AP347" i="6"/>
  <c r="K346" i="6"/>
  <c r="AM346" i="6" s="1"/>
  <c r="AP346" i="6"/>
  <c r="K78" i="6"/>
  <c r="AM78" i="6" s="1"/>
  <c r="AP78" i="6"/>
  <c r="K91" i="6"/>
  <c r="AM91" i="6" s="1"/>
  <c r="AP91" i="6"/>
  <c r="K345" i="6"/>
  <c r="AM345" i="6" s="1"/>
  <c r="K344" i="6"/>
  <c r="K343" i="6"/>
  <c r="AO343" i="6" s="1"/>
  <c r="AM343" i="6"/>
  <c r="K39" i="6"/>
  <c r="AP39" i="6" s="1"/>
  <c r="AM39" i="6"/>
  <c r="AO39" i="6"/>
  <c r="K342" i="6"/>
  <c r="AO342" i="6" s="1"/>
  <c r="AM342" i="6"/>
  <c r="K341" i="6"/>
  <c r="AP341" i="6" s="1"/>
  <c r="AM341" i="6"/>
  <c r="AO341" i="6"/>
  <c r="K339" i="6"/>
  <c r="AO339" i="6" s="1"/>
  <c r="AM339" i="6"/>
  <c r="K340" i="6"/>
  <c r="AP340" i="6" s="1"/>
  <c r="AM340" i="6"/>
  <c r="AO340" i="6"/>
  <c r="K338" i="6"/>
  <c r="AO338" i="6" s="1"/>
  <c r="AM338" i="6"/>
  <c r="K337" i="6"/>
  <c r="AP337" i="6" s="1"/>
  <c r="AM337" i="6"/>
  <c r="AO337" i="6"/>
  <c r="K336" i="6"/>
  <c r="AP336" i="6" s="1"/>
  <c r="AM336" i="6"/>
  <c r="K335" i="6"/>
  <c r="AM335" i="6" s="1"/>
  <c r="AO335" i="6"/>
  <c r="AP335" i="6"/>
  <c r="K334" i="6"/>
  <c r="AM334" i="6"/>
  <c r="AO334" i="6"/>
  <c r="AP334" i="6"/>
  <c r="K333" i="6"/>
  <c r="AM333" i="6" s="1"/>
  <c r="AO333" i="6"/>
  <c r="AP333" i="6"/>
  <c r="K328" i="6"/>
  <c r="AM328" i="6"/>
  <c r="AO328" i="6"/>
  <c r="AP328" i="6"/>
  <c r="K331" i="6"/>
  <c r="AM331" i="6" s="1"/>
  <c r="AO331" i="6"/>
  <c r="AP331" i="6"/>
  <c r="K332" i="6"/>
  <c r="AM332" i="6"/>
  <c r="AO332" i="6"/>
  <c r="AP332" i="6"/>
  <c r="K330" i="6"/>
  <c r="AM330" i="6" s="1"/>
  <c r="AO330" i="6"/>
  <c r="AP330" i="6"/>
  <c r="K329" i="6"/>
  <c r="AM329" i="6"/>
  <c r="AO329" i="6"/>
  <c r="AP329" i="6"/>
  <c r="K32" i="6"/>
  <c r="AM32" i="6" s="1"/>
  <c r="AO32" i="6"/>
  <c r="AP32" i="6"/>
  <c r="K327" i="6"/>
  <c r="AM327" i="6"/>
  <c r="AO327" i="6"/>
  <c r="AP327" i="6"/>
  <c r="K326" i="6"/>
  <c r="AM326" i="6" s="1"/>
  <c r="AO326" i="6"/>
  <c r="AP326" i="6"/>
  <c r="K325" i="6"/>
  <c r="AM325" i="6"/>
  <c r="AP325" i="6"/>
  <c r="K324" i="6"/>
  <c r="AM324" i="6" s="1"/>
  <c r="AP324" i="6"/>
  <c r="K323" i="6"/>
  <c r="AM323" i="6" s="1"/>
  <c r="AP323" i="6"/>
  <c r="K26" i="6"/>
  <c r="AM26" i="6" s="1"/>
  <c r="AP26" i="6"/>
  <c r="K322" i="6"/>
  <c r="AM322" i="6" s="1"/>
  <c r="AP322" i="6"/>
  <c r="K321" i="6"/>
  <c r="AM321" i="6" s="1"/>
  <c r="AP321" i="6"/>
  <c r="K320" i="6"/>
  <c r="AM320" i="6" s="1"/>
  <c r="AP320" i="6"/>
  <c r="K319" i="6"/>
  <c r="AM319" i="6" s="1"/>
  <c r="AP319" i="6"/>
  <c r="K318" i="6"/>
  <c r="AM318" i="6" s="1"/>
  <c r="AP318" i="6"/>
  <c r="K317" i="6"/>
  <c r="AM317" i="6" s="1"/>
  <c r="AP317" i="6"/>
  <c r="K59" i="6"/>
  <c r="AM59" i="6" s="1"/>
  <c r="AP59" i="6"/>
  <c r="K316" i="6"/>
  <c r="AM316" i="6" s="1"/>
  <c r="AP316" i="6"/>
  <c r="K38" i="6"/>
  <c r="AM38" i="6" s="1"/>
  <c r="AP38" i="6"/>
  <c r="K315" i="6"/>
  <c r="AM315" i="6" s="1"/>
  <c r="AP315" i="6"/>
  <c r="K314" i="6"/>
  <c r="AP314" i="6" s="1"/>
  <c r="K313" i="6"/>
  <c r="AM313" i="6" s="1"/>
  <c r="AP313" i="6"/>
  <c r="K312" i="6"/>
  <c r="AM312" i="6" s="1"/>
  <c r="K311" i="6"/>
  <c r="AM311" i="6" s="1"/>
  <c r="AP311" i="6"/>
  <c r="K63" i="6"/>
  <c r="AO63" i="6" s="1"/>
  <c r="K310" i="6"/>
  <c r="K309" i="6"/>
  <c r="AO309" i="6" s="1"/>
  <c r="K308" i="6"/>
  <c r="K307" i="6"/>
  <c r="AO307" i="6" s="1"/>
  <c r="K306" i="6"/>
  <c r="K305" i="6"/>
  <c r="AO305" i="6" s="1"/>
  <c r="K303" i="6"/>
  <c r="K302" i="6"/>
  <c r="AP302" i="6" s="1"/>
  <c r="K304" i="6"/>
  <c r="AM304" i="6"/>
  <c r="K301" i="6"/>
  <c r="AP301" i="6" s="1"/>
  <c r="AM301" i="6"/>
  <c r="AO301" i="6"/>
  <c r="K44" i="6"/>
  <c r="AM44" i="6"/>
  <c r="K300" i="6"/>
  <c r="AP300" i="6" s="1"/>
  <c r="AM300" i="6"/>
  <c r="AO300" i="6"/>
  <c r="K103" i="6"/>
  <c r="K298" i="6"/>
  <c r="AO298" i="6"/>
  <c r="AP298" i="6"/>
  <c r="K299" i="6"/>
  <c r="AM299" i="6"/>
  <c r="AO299" i="6"/>
  <c r="AP299" i="6"/>
  <c r="K297" i="6"/>
  <c r="AM297" i="6" s="1"/>
  <c r="AP297" i="6"/>
  <c r="K102" i="6"/>
  <c r="AM102" i="6"/>
  <c r="AP102" i="6"/>
  <c r="K296" i="6"/>
  <c r="AO296" i="6" s="1"/>
  <c r="K4" i="6"/>
  <c r="AM4" i="6" s="1"/>
  <c r="AO4" i="6"/>
  <c r="AP4" i="6"/>
  <c r="K295" i="6"/>
  <c r="AM295" i="6" s="1"/>
  <c r="AO295" i="6"/>
  <c r="AP295" i="6"/>
  <c r="K294" i="6"/>
  <c r="AM294" i="6" s="1"/>
  <c r="AO294" i="6"/>
  <c r="AP294" i="6"/>
  <c r="K42" i="6"/>
  <c r="AM42" i="6" s="1"/>
  <c r="AO42" i="6"/>
  <c r="AP42" i="6"/>
  <c r="K293" i="6"/>
  <c r="AM293" i="6" s="1"/>
  <c r="AO293" i="6"/>
  <c r="AP293" i="6"/>
  <c r="K292" i="6"/>
  <c r="AM292" i="6" s="1"/>
  <c r="AO292" i="6"/>
  <c r="AP292" i="6"/>
  <c r="K291" i="6"/>
  <c r="AM291" i="6" s="1"/>
  <c r="AO291" i="6"/>
  <c r="AP291" i="6"/>
  <c r="K290" i="6"/>
  <c r="AM290" i="6" s="1"/>
  <c r="AO290" i="6"/>
  <c r="AP290" i="6"/>
  <c r="K289" i="6"/>
  <c r="AM289" i="6" s="1"/>
  <c r="AP289" i="6"/>
  <c r="K288" i="6"/>
  <c r="AM288" i="6" s="1"/>
  <c r="AP288" i="6"/>
  <c r="K287" i="6"/>
  <c r="AM287" i="6" s="1"/>
  <c r="AP287" i="6"/>
  <c r="K286" i="6"/>
  <c r="AM286" i="6" s="1"/>
  <c r="AP286" i="6"/>
  <c r="K285" i="6"/>
  <c r="AM285" i="6" s="1"/>
  <c r="AP285" i="6"/>
  <c r="K284" i="6"/>
  <c r="AM284" i="6" s="1"/>
  <c r="AP284" i="6"/>
  <c r="K283" i="6"/>
  <c r="AM283" i="6" s="1"/>
  <c r="AP283" i="6"/>
  <c r="K15" i="6"/>
  <c r="AM15" i="6" s="1"/>
  <c r="AP15" i="6"/>
  <c r="K282" i="6"/>
  <c r="AM282" i="6" s="1"/>
  <c r="AP282" i="6"/>
  <c r="K281" i="6"/>
  <c r="AM281" i="6" s="1"/>
  <c r="AP281" i="6"/>
  <c r="K280" i="6"/>
  <c r="AM280" i="6" s="1"/>
  <c r="AP280" i="6"/>
  <c r="K279" i="6"/>
  <c r="AM279" i="6" s="1"/>
  <c r="AP279" i="6"/>
  <c r="K278" i="6"/>
  <c r="AM278" i="6" s="1"/>
  <c r="K277" i="6"/>
  <c r="AO277" i="6" s="1"/>
  <c r="AM277" i="6"/>
  <c r="K276" i="6"/>
  <c r="AO276" i="6" s="1"/>
  <c r="K275" i="6"/>
  <c r="AO275" i="6" s="1"/>
  <c r="AM275" i="6"/>
  <c r="K274" i="6"/>
  <c r="AO274" i="6" s="1"/>
  <c r="K273" i="6"/>
  <c r="AO273" i="6" s="1"/>
  <c r="AM273" i="6"/>
  <c r="K99" i="6"/>
  <c r="AO99" i="6" s="1"/>
  <c r="K271" i="6"/>
  <c r="AO271" i="6" s="1"/>
  <c r="AM271" i="6"/>
  <c r="K266" i="6"/>
  <c r="AO266" i="6" s="1"/>
  <c r="K272" i="6"/>
  <c r="AO272" i="6" s="1"/>
  <c r="AM272" i="6"/>
  <c r="K270" i="6"/>
  <c r="AP270" i="6" s="1"/>
  <c r="K269" i="6"/>
  <c r="AM269" i="6"/>
  <c r="AO269" i="6"/>
  <c r="AP269" i="6"/>
  <c r="K267" i="6"/>
  <c r="AM267" i="6"/>
  <c r="AP267" i="6"/>
  <c r="K268" i="6"/>
  <c r="AM268" i="6" s="1"/>
  <c r="AO268" i="6"/>
  <c r="AP268" i="6"/>
  <c r="K265" i="6"/>
  <c r="AM265" i="6" s="1"/>
  <c r="AO265" i="6"/>
  <c r="AP265" i="6"/>
  <c r="K264" i="6"/>
  <c r="AM264" i="6" s="1"/>
  <c r="AO264" i="6"/>
  <c r="AP264" i="6"/>
  <c r="K263" i="6"/>
  <c r="AM263" i="6" s="1"/>
  <c r="AO263" i="6"/>
  <c r="AP263" i="6"/>
  <c r="K98" i="6"/>
  <c r="AM98" i="6" s="1"/>
  <c r="AO98" i="6"/>
  <c r="AP98" i="6"/>
  <c r="K262" i="6"/>
  <c r="AM262" i="6" s="1"/>
  <c r="AO262" i="6"/>
  <c r="AP262" i="6"/>
  <c r="K89" i="6"/>
  <c r="AM89" i="6" s="1"/>
  <c r="AO89" i="6"/>
  <c r="AP89" i="6"/>
  <c r="K259" i="6"/>
  <c r="AM259" i="6" s="1"/>
  <c r="AO259" i="6"/>
  <c r="AP259" i="6"/>
  <c r="K260" i="6"/>
  <c r="AM260" i="6" s="1"/>
  <c r="AO260" i="6"/>
  <c r="AP260" i="6"/>
  <c r="K261" i="6"/>
  <c r="AM261" i="6" s="1"/>
  <c r="AO261" i="6"/>
  <c r="AP261" i="6"/>
  <c r="K258" i="6"/>
  <c r="AM258" i="6" s="1"/>
  <c r="AO258" i="6"/>
  <c r="AP258" i="6"/>
  <c r="K257" i="6"/>
  <c r="AM257" i="6" s="1"/>
  <c r="AO257" i="6"/>
  <c r="AP257" i="6"/>
  <c r="K256" i="6"/>
  <c r="AM256" i="6" s="1"/>
  <c r="AO256" i="6"/>
  <c r="AP256" i="6"/>
  <c r="K31" i="6"/>
  <c r="AM31" i="6" s="1"/>
  <c r="AO31" i="6"/>
  <c r="AP31" i="6"/>
  <c r="K254" i="6"/>
  <c r="AM254" i="6" s="1"/>
  <c r="AO254" i="6"/>
  <c r="AP254" i="6"/>
  <c r="K255" i="6"/>
  <c r="AM255" i="6" s="1"/>
  <c r="AO255" i="6"/>
  <c r="AP255" i="6"/>
  <c r="K101" i="6"/>
  <c r="AM101" i="6" s="1"/>
  <c r="AO101" i="6"/>
  <c r="AP101" i="6"/>
  <c r="K253" i="6"/>
  <c r="AM253" i="6" s="1"/>
  <c r="AO253" i="6"/>
  <c r="AP253" i="6"/>
  <c r="K252" i="6"/>
  <c r="AM252" i="6" s="1"/>
  <c r="AO252" i="6"/>
  <c r="AP252" i="6"/>
  <c r="K24" i="6"/>
  <c r="AM24" i="6" s="1"/>
  <c r="AO24" i="6"/>
  <c r="AP24" i="6"/>
  <c r="K251" i="6"/>
  <c r="AM251" i="6" s="1"/>
  <c r="AO251" i="6"/>
  <c r="AP251" i="6"/>
  <c r="K83" i="6"/>
  <c r="AM83" i="6" s="1"/>
  <c r="AO83" i="6"/>
  <c r="AP83" i="6"/>
  <c r="K250" i="6"/>
  <c r="AM250" i="6" s="1"/>
  <c r="AP250" i="6"/>
  <c r="K249" i="6"/>
  <c r="AM249" i="6" s="1"/>
  <c r="AP249" i="6"/>
  <c r="K248" i="6"/>
  <c r="AM248" i="6" s="1"/>
  <c r="AP248" i="6"/>
  <c r="K247" i="6"/>
  <c r="AM247" i="6" s="1"/>
  <c r="AP247" i="6"/>
  <c r="K246" i="6"/>
  <c r="AM246" i="6" s="1"/>
  <c r="AP246" i="6"/>
  <c r="K245" i="6"/>
  <c r="AM245" i="6" s="1"/>
  <c r="AP245" i="6"/>
  <c r="K244" i="6"/>
  <c r="AM244" i="6" s="1"/>
  <c r="K243" i="6"/>
  <c r="AO243" i="6" s="1"/>
  <c r="AM243" i="6"/>
  <c r="K242" i="6"/>
  <c r="AP242" i="6" s="1"/>
  <c r="K241" i="6"/>
  <c r="AM241" i="6"/>
  <c r="AO241" i="6"/>
  <c r="AP241" i="6"/>
  <c r="K240" i="6"/>
  <c r="AM240" i="6"/>
  <c r="AO240" i="6"/>
  <c r="AP240" i="6"/>
  <c r="K82" i="6"/>
  <c r="AM82" i="6"/>
  <c r="AO82" i="6"/>
  <c r="AP82" i="6"/>
  <c r="K239" i="6"/>
  <c r="AM239" i="6"/>
  <c r="AO239" i="6"/>
  <c r="AP239" i="6"/>
  <c r="K37" i="6"/>
  <c r="AM37" i="6"/>
  <c r="AO37" i="6"/>
  <c r="AP37" i="6"/>
  <c r="K238" i="6"/>
  <c r="AM238" i="6"/>
  <c r="AO238" i="6"/>
  <c r="AP238" i="6"/>
  <c r="K237" i="6"/>
  <c r="AM237" i="6"/>
  <c r="AO237" i="6"/>
  <c r="AP237" i="6"/>
  <c r="K236" i="6"/>
  <c r="AM236" i="6"/>
  <c r="AO236" i="6"/>
  <c r="AP236" i="6"/>
  <c r="K21" i="6"/>
  <c r="AM21" i="6"/>
  <c r="AO21" i="6"/>
  <c r="AP21" i="6"/>
  <c r="K235" i="6"/>
  <c r="AM235" i="6"/>
  <c r="AO235" i="6"/>
  <c r="AP235" i="6"/>
  <c r="K94" i="6"/>
  <c r="AM94" i="6"/>
  <c r="AO94" i="6"/>
  <c r="AP94" i="6"/>
  <c r="K234" i="6"/>
  <c r="AM234" i="6"/>
  <c r="AO234" i="6"/>
  <c r="AP234" i="6"/>
  <c r="K97" i="6"/>
  <c r="AM97" i="6"/>
  <c r="AO97" i="6"/>
  <c r="AP97" i="6"/>
  <c r="K233" i="6"/>
  <c r="AM233" i="6"/>
  <c r="AO233" i="6"/>
  <c r="AP233" i="6"/>
  <c r="K232" i="6"/>
  <c r="AM232" i="6"/>
  <c r="AO232" i="6"/>
  <c r="AP232" i="6"/>
  <c r="K231" i="6"/>
  <c r="AM231" i="6"/>
  <c r="AO231" i="6"/>
  <c r="AP231" i="6"/>
  <c r="K230" i="6"/>
  <c r="AM230" i="6"/>
  <c r="AO230" i="6"/>
  <c r="AP230" i="6"/>
  <c r="K229" i="6"/>
  <c r="AM229" i="6"/>
  <c r="AO229" i="6"/>
  <c r="AP229" i="6"/>
  <c r="K228" i="6"/>
  <c r="AM228" i="6"/>
  <c r="AO228" i="6"/>
  <c r="AP228" i="6"/>
  <c r="K65" i="6"/>
  <c r="AM65" i="6"/>
  <c r="AO65" i="6"/>
  <c r="AP65" i="6"/>
  <c r="K227" i="6"/>
  <c r="AM227" i="6"/>
  <c r="AO227" i="6"/>
  <c r="AP227" i="6"/>
  <c r="K226" i="6"/>
  <c r="AM226" i="6"/>
  <c r="AO226" i="6"/>
  <c r="AP226" i="6"/>
  <c r="K224" i="6"/>
  <c r="AM224" i="6"/>
  <c r="AO224" i="6"/>
  <c r="AP224" i="6"/>
  <c r="K225" i="6"/>
  <c r="AM225" i="6"/>
  <c r="AO225" i="6"/>
  <c r="AP225" i="6"/>
  <c r="K223" i="6"/>
  <c r="AM223" i="6"/>
  <c r="AO223" i="6"/>
  <c r="AP223" i="6"/>
  <c r="K222" i="6"/>
  <c r="AP222" i="6" s="1"/>
  <c r="AM222" i="6"/>
  <c r="K221" i="6"/>
  <c r="AP221" i="6" s="1"/>
  <c r="AM221" i="6"/>
  <c r="AO221" i="6"/>
  <c r="K219" i="6"/>
  <c r="AP219" i="6" s="1"/>
  <c r="AM219" i="6"/>
  <c r="K220" i="6"/>
  <c r="AP220" i="6" s="1"/>
  <c r="AM220" i="6"/>
  <c r="AO220" i="6"/>
  <c r="K218" i="6"/>
  <c r="AP218" i="6" s="1"/>
  <c r="AM218" i="6"/>
  <c r="K217" i="6"/>
  <c r="AP217" i="6" s="1"/>
  <c r="AM217" i="6"/>
  <c r="AO217" i="6"/>
  <c r="K216" i="6"/>
  <c r="AP216" i="6" s="1"/>
  <c r="AM216" i="6"/>
  <c r="K7" i="6"/>
  <c r="AP7" i="6" s="1"/>
  <c r="AM7" i="6"/>
  <c r="AO7" i="6"/>
  <c r="K215" i="6"/>
  <c r="AP215" i="6" s="1"/>
  <c r="AM215" i="6"/>
  <c r="K214" i="6"/>
  <c r="AP214" i="6" s="1"/>
  <c r="AM214" i="6"/>
  <c r="AO214" i="6"/>
  <c r="K213" i="6"/>
  <c r="AP213" i="6" s="1"/>
  <c r="AM213" i="6"/>
  <c r="K212" i="6"/>
  <c r="AP212" i="6" s="1"/>
  <c r="AM212" i="6"/>
  <c r="AO212" i="6"/>
  <c r="K211" i="6"/>
  <c r="AP211" i="6" s="1"/>
  <c r="AM211" i="6"/>
  <c r="K210" i="6"/>
  <c r="AP210" i="6" s="1"/>
  <c r="AM210" i="6"/>
  <c r="AO210" i="6"/>
  <c r="K209" i="6"/>
  <c r="AP209" i="6" s="1"/>
  <c r="AM209" i="6"/>
  <c r="K208" i="6"/>
  <c r="AP208" i="6" s="1"/>
  <c r="AM208" i="6"/>
  <c r="AO208" i="6"/>
  <c r="K207" i="6"/>
  <c r="AP207" i="6" s="1"/>
  <c r="AM207" i="6"/>
  <c r="K206" i="6"/>
  <c r="AM206" i="6"/>
  <c r="AO206" i="6"/>
  <c r="AP206" i="6"/>
  <c r="K205" i="6"/>
  <c r="AP205" i="6" s="1"/>
  <c r="AM205" i="6"/>
  <c r="AO205" i="6"/>
  <c r="K204" i="6"/>
  <c r="AM204" i="6"/>
  <c r="AO204" i="6"/>
  <c r="AP204" i="6"/>
  <c r="K203" i="6"/>
  <c r="AP203" i="6" s="1"/>
  <c r="AM203" i="6"/>
  <c r="AO203" i="6"/>
  <c r="K202" i="6"/>
  <c r="AM202" i="6"/>
  <c r="AO202" i="6"/>
  <c r="AP202" i="6"/>
  <c r="K201" i="6"/>
  <c r="AP201" i="6" s="1"/>
  <c r="AM201" i="6"/>
  <c r="AO201" i="6"/>
  <c r="K200" i="6"/>
  <c r="AM200" i="6"/>
  <c r="AO200" i="6"/>
  <c r="AP200" i="6"/>
  <c r="K199" i="6"/>
  <c r="AM199" i="6"/>
  <c r="AP199" i="6"/>
  <c r="K198" i="6"/>
  <c r="AM198" i="6"/>
  <c r="AO198" i="6"/>
  <c r="AP198" i="6"/>
  <c r="K197" i="6"/>
  <c r="AM197" i="6" s="1"/>
  <c r="AP197" i="6"/>
  <c r="K196" i="6"/>
  <c r="AM196" i="6"/>
  <c r="AO196" i="6"/>
  <c r="AP196" i="6"/>
  <c r="K195" i="6"/>
  <c r="AM195" i="6" s="1"/>
  <c r="AP195" i="6"/>
  <c r="K35" i="6"/>
  <c r="AM35" i="6"/>
  <c r="AO35" i="6"/>
  <c r="AP35" i="6"/>
  <c r="K194" i="6"/>
  <c r="AM194" i="6" s="1"/>
  <c r="AP194" i="6"/>
  <c r="K193" i="6"/>
  <c r="AO193" i="6"/>
  <c r="AP193" i="6"/>
  <c r="K14" i="6"/>
  <c r="AO14" i="6" s="1"/>
  <c r="AM14" i="6"/>
  <c r="K13" i="6"/>
  <c r="AO13" i="6" s="1"/>
  <c r="K192" i="6"/>
  <c r="AO192" i="6" s="1"/>
  <c r="AM192" i="6"/>
  <c r="K191" i="6"/>
  <c r="AO191" i="6" s="1"/>
  <c r="K190" i="6"/>
  <c r="AO190" i="6" s="1"/>
  <c r="AM190" i="6"/>
  <c r="K189" i="6"/>
  <c r="AO189" i="6" s="1"/>
  <c r="K188" i="6"/>
  <c r="AO188" i="6" s="1"/>
  <c r="AM188" i="6"/>
  <c r="K56" i="6"/>
  <c r="AO56" i="6" s="1"/>
  <c r="K47" i="6"/>
  <c r="AO47" i="6" s="1"/>
  <c r="AM47" i="6"/>
  <c r="K187" i="6"/>
  <c r="AO187" i="6" s="1"/>
  <c r="K8" i="6"/>
  <c r="AO8" i="6" s="1"/>
  <c r="AM8" i="6"/>
  <c r="K186" i="6"/>
  <c r="AO186" i="6" s="1"/>
  <c r="K185" i="6"/>
  <c r="AO185" i="6" s="1"/>
  <c r="AM185" i="6"/>
  <c r="K12" i="6"/>
  <c r="AO12" i="6" s="1"/>
  <c r="K184" i="6"/>
  <c r="AO184" i="6" s="1"/>
  <c r="AM184" i="6"/>
  <c r="K183" i="6"/>
  <c r="AO183" i="6" s="1"/>
  <c r="K182" i="6"/>
  <c r="AO182" i="6" s="1"/>
  <c r="AM182" i="6"/>
  <c r="K181" i="6"/>
  <c r="AO181" i="6" s="1"/>
  <c r="K180" i="6"/>
  <c r="AO180" i="6" s="1"/>
  <c r="AM180" i="6"/>
  <c r="K179" i="6"/>
  <c r="AO179" i="6" s="1"/>
  <c r="K178" i="6"/>
  <c r="AO178" i="6" s="1"/>
  <c r="AM178" i="6"/>
  <c r="K177" i="6"/>
  <c r="AO177" i="6" s="1"/>
  <c r="K176" i="6"/>
  <c r="AO176" i="6" s="1"/>
  <c r="AM176" i="6"/>
  <c r="K175" i="6"/>
  <c r="AO175" i="6" s="1"/>
  <c r="K174" i="6"/>
  <c r="AO174" i="6" s="1"/>
  <c r="AM174" i="6"/>
  <c r="K173" i="6"/>
  <c r="AO173" i="6" s="1"/>
  <c r="K53" i="6"/>
  <c r="AO53" i="6" s="1"/>
  <c r="AM53" i="6"/>
  <c r="K172" i="6"/>
  <c r="AO172" i="6" s="1"/>
  <c r="K171" i="6"/>
  <c r="AO171" i="6" s="1"/>
  <c r="AM171" i="6"/>
  <c r="K43" i="6"/>
  <c r="AO43" i="6" s="1"/>
  <c r="K170" i="6"/>
  <c r="AO170" i="6" s="1"/>
  <c r="AM170" i="6"/>
  <c r="K2" i="6"/>
  <c r="AO2" i="6" s="1"/>
  <c r="K168" i="6"/>
  <c r="AO168" i="6" s="1"/>
  <c r="AM168" i="6"/>
  <c r="K169" i="6"/>
  <c r="AO169" i="6" s="1"/>
  <c r="K167" i="6"/>
  <c r="AO167" i="6" s="1"/>
  <c r="AM167" i="6"/>
  <c r="K11" i="6"/>
  <c r="AO11" i="6" s="1"/>
  <c r="K166" i="6"/>
  <c r="AO166" i="6" s="1"/>
  <c r="AM166" i="6"/>
  <c r="K165" i="6"/>
  <c r="AO165" i="6" s="1"/>
  <c r="K92" i="6"/>
  <c r="AO92" i="6" s="1"/>
  <c r="AM92" i="6"/>
  <c r="K30" i="6"/>
  <c r="AO30" i="6" s="1"/>
  <c r="K29" i="6"/>
  <c r="AO29" i="6" s="1"/>
  <c r="AM29" i="6"/>
  <c r="K163" i="6"/>
  <c r="AO163" i="6" s="1"/>
  <c r="K164" i="6"/>
  <c r="AO164" i="6" s="1"/>
  <c r="AM164" i="6"/>
  <c r="K10" i="6"/>
  <c r="AO10" i="6" s="1"/>
  <c r="K162" i="6"/>
  <c r="AO162" i="6" s="1"/>
  <c r="AM162" i="6"/>
  <c r="K161" i="6"/>
  <c r="AO161" i="6" s="1"/>
  <c r="K160" i="6"/>
  <c r="AP160" i="6" s="1"/>
  <c r="AO160" i="6"/>
  <c r="K159" i="6"/>
  <c r="AP159" i="6" s="1"/>
  <c r="AM159" i="6"/>
  <c r="K158" i="6"/>
  <c r="AP158" i="6" s="1"/>
  <c r="AM158" i="6"/>
  <c r="AO158" i="6"/>
  <c r="K157" i="6"/>
  <c r="AP157" i="6" s="1"/>
  <c r="AM157" i="6"/>
  <c r="K156" i="6"/>
  <c r="AP156" i="6" s="1"/>
  <c r="AM156" i="6"/>
  <c r="AO156" i="6"/>
  <c r="K155" i="6"/>
  <c r="AP155" i="6" s="1"/>
  <c r="AO155" i="6"/>
  <c r="K154" i="6"/>
  <c r="AM154" i="6"/>
  <c r="AO154" i="6"/>
  <c r="AP154" i="6"/>
  <c r="K48" i="6"/>
  <c r="AP48" i="6" s="1"/>
  <c r="AM48" i="6"/>
  <c r="AO48" i="6"/>
  <c r="K153" i="6"/>
  <c r="AM153" i="6" s="1"/>
  <c r="AO153" i="6"/>
  <c r="AP153" i="6"/>
  <c r="K152" i="6"/>
  <c r="AP152" i="6" s="1"/>
  <c r="AM152" i="6"/>
  <c r="AO152" i="6"/>
  <c r="K151" i="6"/>
  <c r="AM151" i="6" s="1"/>
  <c r="AO151" i="6"/>
  <c r="AP151" i="6"/>
  <c r="K150" i="6"/>
  <c r="AP150" i="6" s="1"/>
  <c r="AM150" i="6"/>
  <c r="AO150" i="6"/>
  <c r="K149" i="6"/>
  <c r="AM149" i="6" s="1"/>
  <c r="AO149" i="6"/>
  <c r="AP149" i="6"/>
  <c r="K148" i="6"/>
  <c r="AP148" i="6" s="1"/>
  <c r="AM148" i="6"/>
  <c r="AO148" i="6"/>
  <c r="K147" i="6"/>
  <c r="AM147" i="6" s="1"/>
  <c r="AO147" i="6"/>
  <c r="AP147" i="6"/>
  <c r="K146" i="6"/>
  <c r="AP146" i="6" s="1"/>
  <c r="AM146" i="6"/>
  <c r="AO146" i="6"/>
  <c r="K145" i="6"/>
  <c r="AM145" i="6" s="1"/>
  <c r="AO145" i="6"/>
  <c r="AP145" i="6"/>
  <c r="K144" i="6"/>
  <c r="AP144" i="6" s="1"/>
  <c r="AM144" i="6"/>
  <c r="AO144" i="6"/>
  <c r="K143" i="6"/>
  <c r="AM143" i="6" s="1"/>
  <c r="AO143" i="6"/>
  <c r="AP143" i="6"/>
  <c r="K142" i="6"/>
  <c r="AP142" i="6" s="1"/>
  <c r="AM142" i="6"/>
  <c r="AO142" i="6"/>
  <c r="K141" i="6"/>
  <c r="AM141" i="6" s="1"/>
  <c r="AO141" i="6"/>
  <c r="AP141" i="6"/>
  <c r="K81" i="6"/>
  <c r="AM81" i="6"/>
  <c r="AO81" i="6"/>
  <c r="AP81" i="6"/>
  <c r="K140" i="6"/>
  <c r="AM140" i="6" s="1"/>
  <c r="AO140" i="6"/>
  <c r="AP140" i="6"/>
  <c r="K139" i="6"/>
  <c r="AP139" i="6" s="1"/>
  <c r="AM139" i="6"/>
  <c r="AO139" i="6"/>
  <c r="K70" i="6"/>
  <c r="AM70" i="6" s="1"/>
  <c r="AO70" i="6"/>
  <c r="AP70" i="6"/>
  <c r="K138" i="6"/>
  <c r="AM138" i="6" s="1"/>
  <c r="AO138" i="6"/>
  <c r="K137" i="6"/>
  <c r="AM137" i="6" s="1"/>
  <c r="AO137" i="6"/>
  <c r="AP137" i="6"/>
  <c r="K136" i="6"/>
  <c r="AM136" i="6" s="1"/>
  <c r="AO136" i="6"/>
  <c r="K135" i="6"/>
  <c r="AM135" i="6" s="1"/>
  <c r="AO135" i="6"/>
  <c r="AP135" i="6"/>
  <c r="K134" i="6"/>
  <c r="AM134" i="6" s="1"/>
  <c r="AO134" i="6"/>
  <c r="K133" i="6"/>
  <c r="AM133" i="6" s="1"/>
  <c r="AO133" i="6"/>
  <c r="AP133" i="6"/>
  <c r="K132" i="6"/>
  <c r="AM132" i="6" s="1"/>
  <c r="AO132" i="6"/>
  <c r="K131" i="6"/>
  <c r="AM131" i="6" s="1"/>
  <c r="AO131" i="6"/>
  <c r="AP131" i="6"/>
  <c r="K130" i="6"/>
  <c r="AM130" i="6" s="1"/>
  <c r="AO130" i="6"/>
  <c r="K129" i="6"/>
  <c r="AM129" i="6" s="1"/>
  <c r="AO129" i="6"/>
  <c r="AP129" i="6"/>
  <c r="K128" i="6"/>
  <c r="AM128" i="6" s="1"/>
  <c r="AO128" i="6"/>
  <c r="K127" i="6"/>
  <c r="AM127" i="6" s="1"/>
  <c r="AO127" i="6"/>
  <c r="AP127" i="6"/>
  <c r="K126" i="6"/>
  <c r="AM126" i="6" s="1"/>
  <c r="AO126" i="6"/>
  <c r="K125" i="6"/>
  <c r="AM125" i="6" s="1"/>
  <c r="AO125" i="6"/>
  <c r="AP125" i="6"/>
  <c r="K9" i="6"/>
  <c r="AM9" i="6" s="1"/>
  <c r="AO9" i="6"/>
  <c r="K124" i="6"/>
  <c r="AM124" i="6" s="1"/>
  <c r="AO124" i="6"/>
  <c r="AP124" i="6"/>
  <c r="K122" i="6"/>
  <c r="AM122" i="6" s="1"/>
  <c r="AO122" i="6"/>
  <c r="K123" i="6"/>
  <c r="AM123" i="6" s="1"/>
  <c r="AO123" i="6"/>
  <c r="AP123" i="6"/>
  <c r="K55" i="6"/>
  <c r="AM55" i="6" s="1"/>
  <c r="AO55" i="6"/>
  <c r="K75" i="6"/>
  <c r="AM75" i="6" s="1"/>
  <c r="AO75" i="6"/>
  <c r="AP75" i="6"/>
  <c r="K121" i="6"/>
  <c r="AM121" i="6" s="1"/>
  <c r="AO121" i="6"/>
  <c r="K120" i="6"/>
  <c r="AM120" i="6" s="1"/>
  <c r="AO120" i="6"/>
  <c r="AP120" i="6"/>
  <c r="K119" i="6"/>
  <c r="AM119" i="6" s="1"/>
  <c r="AO119" i="6"/>
  <c r="K100" i="6"/>
  <c r="AM100" i="6" s="1"/>
  <c r="AO100" i="6"/>
  <c r="AP100" i="6"/>
  <c r="K118" i="6"/>
  <c r="AM118" i="6" s="1"/>
  <c r="AO118" i="6"/>
  <c r="K117" i="6"/>
  <c r="AM117" i="6" s="1"/>
  <c r="AO117" i="6"/>
  <c r="AP117" i="6"/>
  <c r="K85" i="6"/>
  <c r="AM85" i="6" s="1"/>
  <c r="AO85" i="6"/>
  <c r="K116" i="6"/>
  <c r="AM116" i="6" s="1"/>
  <c r="AO116" i="6"/>
  <c r="AP116" i="6"/>
  <c r="K115" i="6"/>
  <c r="AM115" i="6" s="1"/>
  <c r="AO115" i="6"/>
  <c r="K114" i="6"/>
  <c r="AM114" i="6" s="1"/>
  <c r="AO114" i="6"/>
  <c r="AP114" i="6"/>
  <c r="K113" i="6"/>
  <c r="AM113" i="6" s="1"/>
  <c r="AO113" i="6"/>
  <c r="K112" i="6"/>
  <c r="AM112" i="6" s="1"/>
  <c r="AP112" i="6"/>
  <c r="K111" i="6"/>
  <c r="AM111" i="6" s="1"/>
  <c r="AP111" i="6"/>
  <c r="K110" i="6"/>
  <c r="AO110" i="6" s="1"/>
  <c r="AM110" i="6"/>
  <c r="AP110" i="6"/>
  <c r="K634" i="6"/>
  <c r="AP634" i="6" s="1"/>
  <c r="AM634" i="6"/>
  <c r="AG633" i="6"/>
  <c r="AG632" i="6"/>
  <c r="AG631" i="6"/>
  <c r="AG88" i="6"/>
  <c r="AG74" i="6"/>
  <c r="AG3" i="6"/>
  <c r="AG629" i="6"/>
  <c r="AG630" i="6"/>
  <c r="AG73" i="6"/>
  <c r="AG20" i="6"/>
  <c r="AG628" i="6"/>
  <c r="AG627" i="6"/>
  <c r="AG626" i="6"/>
  <c r="AG625" i="6"/>
  <c r="AG69" i="6"/>
  <c r="AG624" i="6"/>
  <c r="AG5" i="6"/>
  <c r="AG622" i="6"/>
  <c r="AG623" i="6"/>
  <c r="AG621" i="6"/>
  <c r="AG620" i="6"/>
  <c r="AG619" i="6"/>
  <c r="AG67" i="6"/>
  <c r="AG618" i="6"/>
  <c r="AG617" i="6"/>
  <c r="AG616" i="6"/>
  <c r="AG615" i="6"/>
  <c r="AG614" i="6"/>
  <c r="AG613" i="6"/>
  <c r="AG612" i="6"/>
  <c r="AG609" i="6"/>
  <c r="AG610" i="6"/>
  <c r="AG611" i="6"/>
  <c r="AG608" i="6"/>
  <c r="AG77" i="6"/>
  <c r="AG19" i="6"/>
  <c r="AG607" i="6"/>
  <c r="AG606" i="6"/>
  <c r="AG18" i="6"/>
  <c r="AG605" i="6"/>
  <c r="AG28" i="6"/>
  <c r="AG36" i="6"/>
  <c r="AG604" i="6"/>
  <c r="AG603" i="6"/>
  <c r="AG6" i="6"/>
  <c r="AG602" i="6"/>
  <c r="AG601" i="6"/>
  <c r="AG600" i="6"/>
  <c r="AG599" i="6"/>
  <c r="AG598" i="6"/>
  <c r="AG597" i="6"/>
  <c r="AG596" i="6"/>
  <c r="AG595" i="6"/>
  <c r="AG594" i="6"/>
  <c r="AG593" i="6"/>
  <c r="AG592" i="6"/>
  <c r="AG591" i="6"/>
  <c r="AG590" i="6"/>
  <c r="AG589" i="6"/>
  <c r="AG588" i="6"/>
  <c r="AG587" i="6"/>
  <c r="AG586" i="6"/>
  <c r="AG68" i="6"/>
  <c r="AG57" i="6"/>
  <c r="AG25" i="6"/>
  <c r="AG585" i="6"/>
  <c r="AG584" i="6"/>
  <c r="AG582" i="6"/>
  <c r="AG583" i="6"/>
  <c r="AG581" i="6"/>
  <c r="AG580" i="6"/>
  <c r="AG578" i="6"/>
  <c r="AG579" i="6"/>
  <c r="AG577" i="6"/>
  <c r="AG575" i="6"/>
  <c r="AG576" i="6"/>
  <c r="AG574" i="6"/>
  <c r="AG54" i="6"/>
  <c r="AG109" i="6"/>
  <c r="AG573" i="6"/>
  <c r="AG572" i="6"/>
  <c r="AG571" i="6"/>
  <c r="AG108" i="6"/>
  <c r="AG570" i="6"/>
  <c r="AG569" i="6"/>
  <c r="AG568" i="6"/>
  <c r="AG107" i="6"/>
  <c r="AG567" i="6"/>
  <c r="AG95" i="6"/>
  <c r="AG566" i="6"/>
  <c r="AG49" i="6"/>
  <c r="AG565" i="6"/>
  <c r="AG564" i="6"/>
  <c r="AG87" i="6"/>
  <c r="AG563" i="6"/>
  <c r="AG562" i="6"/>
  <c r="AG561" i="6"/>
  <c r="AG106" i="6"/>
  <c r="AG560" i="6"/>
  <c r="AG559" i="6"/>
  <c r="AG79" i="6"/>
  <c r="AG558" i="6"/>
  <c r="AG557" i="6"/>
  <c r="AG556" i="6"/>
  <c r="AG555" i="6"/>
  <c r="AG34" i="6"/>
  <c r="AG554" i="6"/>
  <c r="AG553" i="6"/>
  <c r="AG552" i="6"/>
  <c r="AG551" i="6"/>
  <c r="AG64" i="6"/>
  <c r="AG550" i="6"/>
  <c r="AG549" i="6"/>
  <c r="AG548" i="6"/>
  <c r="AG547" i="6"/>
  <c r="AG546" i="6"/>
  <c r="AG545" i="6"/>
  <c r="AG544" i="6"/>
  <c r="AG51" i="6"/>
  <c r="AG543" i="6"/>
  <c r="AG542" i="6"/>
  <c r="AG541" i="6"/>
  <c r="AG540" i="6"/>
  <c r="AG539" i="6"/>
  <c r="AG538" i="6"/>
  <c r="AG537" i="6"/>
  <c r="AG535" i="6"/>
  <c r="AG536" i="6"/>
  <c r="AG534" i="6"/>
  <c r="AG533" i="6"/>
  <c r="AG532" i="6"/>
  <c r="AG530" i="6"/>
  <c r="AG531" i="6"/>
  <c r="AG529" i="6"/>
  <c r="AG528" i="6"/>
  <c r="AG527" i="6"/>
  <c r="AG526" i="6"/>
  <c r="AG524" i="6"/>
  <c r="AG525" i="6"/>
  <c r="AG523" i="6"/>
  <c r="AG522" i="6"/>
  <c r="AG521" i="6"/>
  <c r="AG520" i="6"/>
  <c r="AG519" i="6"/>
  <c r="AG518" i="6"/>
  <c r="AG517" i="6"/>
  <c r="AG516" i="6"/>
  <c r="AG515" i="6"/>
  <c r="AG514" i="6"/>
  <c r="AG27" i="6"/>
  <c r="AG513" i="6"/>
  <c r="AG512" i="6"/>
  <c r="AG511" i="6"/>
  <c r="AG510" i="6"/>
  <c r="AG509" i="6"/>
  <c r="AG33" i="6"/>
  <c r="AG507" i="6"/>
  <c r="AG508" i="6"/>
  <c r="AG506" i="6"/>
  <c r="AG505" i="6"/>
  <c r="AG504" i="6"/>
  <c r="AG503" i="6"/>
  <c r="AG502" i="6"/>
  <c r="AG501" i="6"/>
  <c r="AG500" i="6"/>
  <c r="AG499" i="6"/>
  <c r="AG498" i="6"/>
  <c r="AG497" i="6"/>
  <c r="AG495" i="6"/>
  <c r="AG496" i="6"/>
  <c r="AG494" i="6"/>
  <c r="AG493" i="6"/>
  <c r="AG492" i="6"/>
  <c r="AG489" i="6"/>
  <c r="AG491" i="6"/>
  <c r="AG490" i="6"/>
  <c r="AG488" i="6"/>
  <c r="AG487" i="6"/>
  <c r="AG486" i="6"/>
  <c r="AG485" i="6"/>
  <c r="AG45" i="6"/>
  <c r="AG484" i="6"/>
  <c r="AG483" i="6"/>
  <c r="AG482" i="6"/>
  <c r="AG481" i="6"/>
  <c r="AG480" i="6"/>
  <c r="AG479" i="6"/>
  <c r="AG478" i="6"/>
  <c r="AG477" i="6"/>
  <c r="AG476" i="6"/>
  <c r="AG475" i="6"/>
  <c r="AG474" i="6"/>
  <c r="AG473" i="6"/>
  <c r="AG472" i="6"/>
  <c r="AG105" i="6"/>
  <c r="AG471" i="6"/>
  <c r="AG66" i="6"/>
  <c r="AG469" i="6"/>
  <c r="AG470" i="6"/>
  <c r="AG468" i="6"/>
  <c r="AG466" i="6"/>
  <c r="AG467" i="6"/>
  <c r="AG465" i="6"/>
  <c r="AG464" i="6"/>
  <c r="AG463" i="6"/>
  <c r="AG104" i="6"/>
  <c r="AG462" i="6"/>
  <c r="AG461" i="6"/>
  <c r="AG460" i="6"/>
  <c r="AG459" i="6"/>
  <c r="AG458" i="6"/>
  <c r="AG457" i="6"/>
  <c r="AG456" i="6"/>
  <c r="AG455" i="6"/>
  <c r="AG454" i="6"/>
  <c r="AG453" i="6"/>
  <c r="AG452" i="6"/>
  <c r="AG22" i="6"/>
  <c r="AG451" i="6"/>
  <c r="AG450" i="6"/>
  <c r="AG449" i="6"/>
  <c r="AG17" i="6"/>
  <c r="AG448" i="6"/>
  <c r="AG445" i="6"/>
  <c r="AG444" i="6"/>
  <c r="AG447" i="6"/>
  <c r="AG446" i="6"/>
  <c r="AG442" i="6"/>
  <c r="AG443" i="6"/>
  <c r="AG46" i="6"/>
  <c r="AG441" i="6"/>
  <c r="AG440" i="6"/>
  <c r="AG439" i="6"/>
  <c r="AG60" i="6"/>
  <c r="AG438" i="6"/>
  <c r="AG437" i="6"/>
  <c r="AG436" i="6"/>
  <c r="AG23" i="6"/>
  <c r="AG435" i="6"/>
  <c r="AG434" i="6"/>
  <c r="AG41" i="6"/>
  <c r="AG433" i="6"/>
  <c r="AG432" i="6"/>
  <c r="AG431" i="6"/>
  <c r="AG430" i="6"/>
  <c r="AG429" i="6"/>
  <c r="AG428" i="6"/>
  <c r="AG427" i="6"/>
  <c r="AG426" i="6"/>
  <c r="AG425" i="6"/>
  <c r="AG424" i="6"/>
  <c r="AG423" i="6"/>
  <c r="AG52" i="6"/>
  <c r="AG422" i="6"/>
  <c r="AG421" i="6"/>
  <c r="AG420" i="6"/>
  <c r="AG419" i="6"/>
  <c r="AG418" i="6"/>
  <c r="AG417" i="6"/>
  <c r="AG416" i="6"/>
  <c r="AG415" i="6"/>
  <c r="AG414" i="6"/>
  <c r="AG413" i="6"/>
  <c r="AG411" i="6"/>
  <c r="AG412" i="6"/>
  <c r="AG80" i="6"/>
  <c r="AG410" i="6"/>
  <c r="AG407" i="6"/>
  <c r="AG408" i="6"/>
  <c r="AG409" i="6"/>
  <c r="AG406" i="6"/>
  <c r="AG405" i="6"/>
  <c r="AG404" i="6"/>
  <c r="AG401" i="6"/>
  <c r="AG402" i="6"/>
  <c r="AG403" i="6"/>
  <c r="AG400" i="6"/>
  <c r="AG96" i="6"/>
  <c r="AG399" i="6"/>
  <c r="AG398" i="6"/>
  <c r="AG72" i="6"/>
  <c r="AG397" i="6"/>
  <c r="AG396" i="6"/>
  <c r="AG394" i="6"/>
  <c r="AG395" i="6"/>
  <c r="AG393" i="6"/>
  <c r="AG392" i="6"/>
  <c r="AG58" i="6"/>
  <c r="AG390" i="6"/>
  <c r="AG391" i="6"/>
  <c r="AG389" i="6"/>
  <c r="AG388" i="6"/>
  <c r="AG50" i="6"/>
  <c r="AG93" i="6"/>
  <c r="AG387" i="6"/>
  <c r="AG386" i="6"/>
  <c r="AG385" i="6"/>
  <c r="AG384" i="6"/>
  <c r="AG383" i="6"/>
  <c r="AG90" i="6"/>
  <c r="AG382" i="6"/>
  <c r="AG381" i="6"/>
  <c r="AG380" i="6"/>
  <c r="AG76" i="6"/>
  <c r="AG379" i="6"/>
  <c r="AG84" i="6"/>
  <c r="AG378" i="6"/>
  <c r="AG71" i="6"/>
  <c r="AG40" i="6"/>
  <c r="AG377" i="6"/>
  <c r="AG376" i="6"/>
  <c r="AG373" i="6"/>
  <c r="AG375" i="6"/>
  <c r="AG374" i="6"/>
  <c r="AG61" i="6"/>
  <c r="AG372" i="6"/>
  <c r="AG371" i="6"/>
  <c r="AG370" i="6"/>
  <c r="AG369" i="6"/>
  <c r="AG368" i="6"/>
  <c r="AG367" i="6"/>
  <c r="AG366" i="6"/>
  <c r="AG365" i="6"/>
  <c r="AG16" i="6"/>
  <c r="AG364" i="6"/>
  <c r="AG363" i="6"/>
  <c r="AG362" i="6"/>
  <c r="AG361" i="6"/>
  <c r="AG359" i="6"/>
  <c r="AG62" i="6"/>
  <c r="AG360" i="6"/>
  <c r="AG357" i="6"/>
  <c r="AG358" i="6"/>
  <c r="AG356" i="6"/>
  <c r="AG355" i="6"/>
  <c r="AG353" i="6"/>
  <c r="AG86" i="6"/>
  <c r="AG352" i="6"/>
  <c r="AG351" i="6"/>
  <c r="AG350" i="6"/>
  <c r="AG349" i="6"/>
  <c r="AG348" i="6"/>
  <c r="AG347" i="6"/>
  <c r="AG346" i="6"/>
  <c r="AG78" i="6"/>
  <c r="AG91" i="6"/>
  <c r="AG345" i="6"/>
  <c r="AG344" i="6"/>
  <c r="AG343" i="6"/>
  <c r="AG39" i="6"/>
  <c r="AG342" i="6"/>
  <c r="AG341" i="6"/>
  <c r="AG339" i="6"/>
  <c r="AG340" i="6"/>
  <c r="AG338" i="6"/>
  <c r="AG337" i="6"/>
  <c r="AG336" i="6"/>
  <c r="AG335" i="6"/>
  <c r="AG334" i="6"/>
  <c r="AG333" i="6"/>
  <c r="AG328" i="6"/>
  <c r="AG331" i="6"/>
  <c r="AG332" i="6"/>
  <c r="AG330" i="6"/>
  <c r="AG329" i="6"/>
  <c r="AG32" i="6"/>
  <c r="AG327" i="6"/>
  <c r="AG326" i="6"/>
  <c r="AG325" i="6"/>
  <c r="AG324" i="6"/>
  <c r="AG323" i="6"/>
  <c r="AG26" i="6"/>
  <c r="AG322" i="6"/>
  <c r="AG321" i="6"/>
  <c r="AG320" i="6"/>
  <c r="AG319" i="6"/>
  <c r="AG318" i="6"/>
  <c r="AG317" i="6"/>
  <c r="AG59" i="6"/>
  <c r="AG316" i="6"/>
  <c r="AG38" i="6"/>
  <c r="AG315" i="6"/>
  <c r="AG314" i="6"/>
  <c r="AG313" i="6"/>
  <c r="AG312" i="6"/>
  <c r="AG311" i="6"/>
  <c r="AG63" i="6"/>
  <c r="AG310" i="6"/>
  <c r="AG309" i="6"/>
  <c r="AG308" i="6"/>
  <c r="AG307" i="6"/>
  <c r="AG306" i="6"/>
  <c r="AG305" i="6"/>
  <c r="AG303" i="6"/>
  <c r="AG302" i="6"/>
  <c r="AG304" i="6"/>
  <c r="AG301" i="6"/>
  <c r="AG44" i="6"/>
  <c r="AG300" i="6"/>
  <c r="AG103" i="6"/>
  <c r="AG298" i="6"/>
  <c r="AG299" i="6"/>
  <c r="AG297" i="6"/>
  <c r="AG102" i="6"/>
  <c r="AG296" i="6"/>
  <c r="AG4" i="6"/>
  <c r="AG295" i="6"/>
  <c r="AG294" i="6"/>
  <c r="AG42" i="6"/>
  <c r="AG293" i="6"/>
  <c r="AG292" i="6"/>
  <c r="AG291" i="6"/>
  <c r="AG290" i="6"/>
  <c r="AG289" i="6"/>
  <c r="AG288" i="6"/>
  <c r="AG287" i="6"/>
  <c r="AG286" i="6"/>
  <c r="AG285" i="6"/>
  <c r="AG284" i="6"/>
  <c r="AG283" i="6"/>
  <c r="AG15" i="6"/>
  <c r="AG282" i="6"/>
  <c r="AG281" i="6"/>
  <c r="AG280" i="6"/>
  <c r="AG279" i="6"/>
  <c r="AG278" i="6"/>
  <c r="AG277" i="6"/>
  <c r="AG276" i="6"/>
  <c r="AG275" i="6"/>
  <c r="AG274" i="6"/>
  <c r="AG273" i="6"/>
  <c r="AG99" i="6"/>
  <c r="AG271" i="6"/>
  <c r="AG266" i="6"/>
  <c r="AG272" i="6"/>
  <c r="AG270" i="6"/>
  <c r="AG269" i="6"/>
  <c r="AG267" i="6"/>
  <c r="AG268" i="6"/>
  <c r="AG265" i="6"/>
  <c r="AG264" i="6"/>
  <c r="AG263" i="6"/>
  <c r="AG98" i="6"/>
  <c r="AG262" i="6"/>
  <c r="AG89" i="6"/>
  <c r="AG259" i="6"/>
  <c r="AG260" i="6"/>
  <c r="AG261" i="6"/>
  <c r="AG258" i="6"/>
  <c r="AG257" i="6"/>
  <c r="AG256" i="6"/>
  <c r="AG31" i="6"/>
  <c r="AG254" i="6"/>
  <c r="AG255" i="6"/>
  <c r="AG101" i="6"/>
  <c r="AG253" i="6"/>
  <c r="AG252" i="6"/>
  <c r="AG24" i="6"/>
  <c r="AG251" i="6"/>
  <c r="AG83" i="6"/>
  <c r="AG250" i="6"/>
  <c r="AG249" i="6"/>
  <c r="AG248" i="6"/>
  <c r="AG247" i="6"/>
  <c r="AG246" i="6"/>
  <c r="AG245" i="6"/>
  <c r="AG244" i="6"/>
  <c r="AG243" i="6"/>
  <c r="AG242" i="6"/>
  <c r="AG241" i="6"/>
  <c r="AG240" i="6"/>
  <c r="AG82" i="6"/>
  <c r="AG239" i="6"/>
  <c r="AG37" i="6"/>
  <c r="AG238" i="6"/>
  <c r="AG237" i="6"/>
  <c r="AG236" i="6"/>
  <c r="AG21" i="6"/>
  <c r="AG235" i="6"/>
  <c r="AG94" i="6"/>
  <c r="AG234" i="6"/>
  <c r="AG97" i="6"/>
  <c r="AG233" i="6"/>
  <c r="AG232" i="6"/>
  <c r="AG231" i="6"/>
  <c r="AG230" i="6"/>
  <c r="AG229" i="6"/>
  <c r="AG228" i="6"/>
  <c r="AG65" i="6"/>
  <c r="AG227" i="6"/>
  <c r="AG226" i="6"/>
  <c r="AG224" i="6"/>
  <c r="AG225" i="6"/>
  <c r="AG223" i="6"/>
  <c r="AG222" i="6"/>
  <c r="AG221" i="6"/>
  <c r="AG219" i="6"/>
  <c r="AG220" i="6"/>
  <c r="AG218" i="6"/>
  <c r="AG217" i="6"/>
  <c r="AG216" i="6"/>
  <c r="AG7" i="6"/>
  <c r="AG215" i="6"/>
  <c r="AG214" i="6"/>
  <c r="AG213" i="6"/>
  <c r="AG212" i="6"/>
  <c r="AG211" i="6"/>
  <c r="AG210" i="6"/>
  <c r="AG209" i="6"/>
  <c r="AG208" i="6"/>
  <c r="AG207" i="6"/>
  <c r="AG206" i="6"/>
  <c r="AG205" i="6"/>
  <c r="AG204" i="6"/>
  <c r="AG203" i="6"/>
  <c r="AG202" i="6"/>
  <c r="AG201" i="6"/>
  <c r="AG200" i="6"/>
  <c r="AG199" i="6"/>
  <c r="AG198" i="6"/>
  <c r="AG197" i="6"/>
  <c r="AG196" i="6"/>
  <c r="AG195" i="6"/>
  <c r="AG35" i="6"/>
  <c r="AG194" i="6"/>
  <c r="AG193" i="6"/>
  <c r="AG14" i="6"/>
  <c r="AG13" i="6"/>
  <c r="AG192" i="6"/>
  <c r="AG191" i="6"/>
  <c r="AG190" i="6"/>
  <c r="AG189" i="6"/>
  <c r="AG188" i="6"/>
  <c r="AG56" i="6"/>
  <c r="AG47" i="6"/>
  <c r="AG187" i="6"/>
  <c r="AG8" i="6"/>
  <c r="AG186" i="6"/>
  <c r="AG185" i="6"/>
  <c r="AG12" i="6"/>
  <c r="AG184" i="6"/>
  <c r="AG183" i="6"/>
  <c r="AG182" i="6"/>
  <c r="AG181" i="6"/>
  <c r="AG180" i="6"/>
  <c r="AG179" i="6"/>
  <c r="AG178" i="6"/>
  <c r="AG177" i="6"/>
  <c r="AG176" i="6"/>
  <c r="AG175" i="6"/>
  <c r="AG174" i="6"/>
  <c r="AG173" i="6"/>
  <c r="AG53" i="6"/>
  <c r="AG172" i="6"/>
  <c r="AG171" i="6"/>
  <c r="AG43" i="6"/>
  <c r="AG170" i="6"/>
  <c r="AG2" i="6"/>
  <c r="AG168" i="6"/>
  <c r="AG169" i="6"/>
  <c r="AG167" i="6"/>
  <c r="AG11" i="6"/>
  <c r="AG166" i="6"/>
  <c r="AG165" i="6"/>
  <c r="AG92" i="6"/>
  <c r="AG30" i="6"/>
  <c r="AG29" i="6"/>
  <c r="AG163" i="6"/>
  <c r="AG164" i="6"/>
  <c r="AG10" i="6"/>
  <c r="AG162" i="6"/>
  <c r="AG161" i="6"/>
  <c r="AG160" i="6"/>
  <c r="AG159" i="6"/>
  <c r="AG158" i="6"/>
  <c r="AG157" i="6"/>
  <c r="AG156" i="6"/>
  <c r="AG155" i="6"/>
  <c r="AG154" i="6"/>
  <c r="AG48" i="6"/>
  <c r="AG153" i="6"/>
  <c r="AG152" i="6"/>
  <c r="AG151" i="6"/>
  <c r="AG150" i="6"/>
  <c r="AG149" i="6"/>
  <c r="AG148" i="6"/>
  <c r="AG147" i="6"/>
  <c r="AG146" i="6"/>
  <c r="AG145" i="6"/>
  <c r="AG144" i="6"/>
  <c r="AG143" i="6"/>
  <c r="AG142" i="6"/>
  <c r="AG141" i="6"/>
  <c r="AG81" i="6"/>
  <c r="AG140" i="6"/>
  <c r="AG139" i="6"/>
  <c r="AG70" i="6"/>
  <c r="AG138" i="6"/>
  <c r="AG137" i="6"/>
  <c r="AG136" i="6"/>
  <c r="AG135" i="6"/>
  <c r="AG134" i="6"/>
  <c r="AG133" i="6"/>
  <c r="AG132" i="6"/>
  <c r="AG131" i="6"/>
  <c r="AG130" i="6"/>
  <c r="AG129" i="6"/>
  <c r="AG128" i="6"/>
  <c r="AG127" i="6"/>
  <c r="AG126" i="6"/>
  <c r="AG125" i="6"/>
  <c r="AG9" i="6"/>
  <c r="AG124" i="6"/>
  <c r="AG122" i="6"/>
  <c r="AG123" i="6"/>
  <c r="AG55" i="6"/>
  <c r="AG75" i="6"/>
  <c r="AG121" i="6"/>
  <c r="AG120" i="6"/>
  <c r="AG119" i="6"/>
  <c r="AG100" i="6"/>
  <c r="AG118" i="6"/>
  <c r="AG117" i="6"/>
  <c r="AG85" i="6"/>
  <c r="AG116" i="6"/>
  <c r="AG115" i="6"/>
  <c r="AG114" i="6"/>
  <c r="AG113" i="6"/>
  <c r="AG112" i="6"/>
  <c r="AG111" i="6"/>
  <c r="AG110" i="6"/>
  <c r="AG634" i="6"/>
  <c r="AF633" i="6"/>
  <c r="AF632" i="6"/>
  <c r="AF631" i="6"/>
  <c r="AF88" i="6"/>
  <c r="AF74" i="6"/>
  <c r="AF3" i="6"/>
  <c r="AF629" i="6"/>
  <c r="AF630" i="6"/>
  <c r="AF73" i="6"/>
  <c r="AF20" i="6"/>
  <c r="AF628" i="6"/>
  <c r="AF627" i="6"/>
  <c r="AF626" i="6"/>
  <c r="AF625" i="6"/>
  <c r="AF69" i="6"/>
  <c r="AF624" i="6"/>
  <c r="AF5" i="6"/>
  <c r="AF622" i="6"/>
  <c r="AF623" i="6"/>
  <c r="AF621" i="6"/>
  <c r="AF620" i="6"/>
  <c r="AF619" i="6"/>
  <c r="AF67" i="6"/>
  <c r="AF618" i="6"/>
  <c r="AF617" i="6"/>
  <c r="AF616" i="6"/>
  <c r="AF615" i="6"/>
  <c r="AF614" i="6"/>
  <c r="AF613" i="6"/>
  <c r="AF612" i="6"/>
  <c r="AF609" i="6"/>
  <c r="AF610" i="6"/>
  <c r="AF611" i="6"/>
  <c r="AF608" i="6"/>
  <c r="AF77" i="6"/>
  <c r="AF19" i="6"/>
  <c r="AF607" i="6"/>
  <c r="AF606" i="6"/>
  <c r="AF18" i="6"/>
  <c r="AF605" i="6"/>
  <c r="AF28" i="6"/>
  <c r="AF36" i="6"/>
  <c r="AF604" i="6"/>
  <c r="AF603" i="6"/>
  <c r="AF6" i="6"/>
  <c r="AF602" i="6"/>
  <c r="AF601" i="6"/>
  <c r="AF600" i="6"/>
  <c r="AF599" i="6"/>
  <c r="AF598" i="6"/>
  <c r="AF597" i="6"/>
  <c r="AF596" i="6"/>
  <c r="AF595" i="6"/>
  <c r="AF594" i="6"/>
  <c r="AF593" i="6"/>
  <c r="AF592" i="6"/>
  <c r="AF591" i="6"/>
  <c r="AF590" i="6"/>
  <c r="AF589" i="6"/>
  <c r="AF588" i="6"/>
  <c r="AF587" i="6"/>
  <c r="AF586" i="6"/>
  <c r="AF68" i="6"/>
  <c r="AF57" i="6"/>
  <c r="AF25" i="6"/>
  <c r="AF585" i="6"/>
  <c r="AF584" i="6"/>
  <c r="AF582" i="6"/>
  <c r="AF583" i="6"/>
  <c r="AF581" i="6"/>
  <c r="AF580" i="6"/>
  <c r="AF578" i="6"/>
  <c r="AF579" i="6"/>
  <c r="AF577" i="6"/>
  <c r="AF575" i="6"/>
  <c r="AF576" i="6"/>
  <c r="AF574" i="6"/>
  <c r="AF54" i="6"/>
  <c r="AF109" i="6"/>
  <c r="AF573" i="6"/>
  <c r="AF572" i="6"/>
  <c r="AF571" i="6"/>
  <c r="AF108" i="6"/>
  <c r="AF570" i="6"/>
  <c r="AF569" i="6"/>
  <c r="AF568" i="6"/>
  <c r="AF107" i="6"/>
  <c r="AF567" i="6"/>
  <c r="AF95" i="6"/>
  <c r="AF566" i="6"/>
  <c r="AF49" i="6"/>
  <c r="AF565" i="6"/>
  <c r="AF564" i="6"/>
  <c r="AF87" i="6"/>
  <c r="AF563" i="6"/>
  <c r="AF562" i="6"/>
  <c r="AF561" i="6"/>
  <c r="AF106" i="6"/>
  <c r="AF560" i="6"/>
  <c r="AF559" i="6"/>
  <c r="AF79" i="6"/>
  <c r="AF558" i="6"/>
  <c r="AF557" i="6"/>
  <c r="AF556" i="6"/>
  <c r="AF555" i="6"/>
  <c r="AF34" i="6"/>
  <c r="AF554" i="6"/>
  <c r="AF553" i="6"/>
  <c r="AF552" i="6"/>
  <c r="AF551" i="6"/>
  <c r="AF64" i="6"/>
  <c r="AF550" i="6"/>
  <c r="AF549" i="6"/>
  <c r="AF548" i="6"/>
  <c r="AF547" i="6"/>
  <c r="AF546" i="6"/>
  <c r="AF545" i="6"/>
  <c r="AF544" i="6"/>
  <c r="AF51" i="6"/>
  <c r="AF543" i="6"/>
  <c r="AF542" i="6"/>
  <c r="AF541" i="6"/>
  <c r="AF540" i="6"/>
  <c r="AF539" i="6"/>
  <c r="AF538" i="6"/>
  <c r="AF537" i="6"/>
  <c r="AF535" i="6"/>
  <c r="AF536" i="6"/>
  <c r="AF534" i="6"/>
  <c r="AF533" i="6"/>
  <c r="AF532" i="6"/>
  <c r="AF530" i="6"/>
  <c r="AF531" i="6"/>
  <c r="AF529" i="6"/>
  <c r="AF528" i="6"/>
  <c r="AF527" i="6"/>
  <c r="AF526" i="6"/>
  <c r="AF524" i="6"/>
  <c r="AF525" i="6"/>
  <c r="AF523" i="6"/>
  <c r="AF522" i="6"/>
  <c r="AF521" i="6"/>
  <c r="AF520" i="6"/>
  <c r="AF519" i="6"/>
  <c r="AF518" i="6"/>
  <c r="AF517" i="6"/>
  <c r="AF516" i="6"/>
  <c r="AF515" i="6"/>
  <c r="AF514" i="6"/>
  <c r="AF27" i="6"/>
  <c r="AF513" i="6"/>
  <c r="AF512" i="6"/>
  <c r="AF511" i="6"/>
  <c r="AF510" i="6"/>
  <c r="AF509" i="6"/>
  <c r="AF33" i="6"/>
  <c r="AF507" i="6"/>
  <c r="AF508" i="6"/>
  <c r="AF506" i="6"/>
  <c r="AF505" i="6"/>
  <c r="AF504" i="6"/>
  <c r="AF503" i="6"/>
  <c r="AF502" i="6"/>
  <c r="AF501" i="6"/>
  <c r="AF500" i="6"/>
  <c r="AF499" i="6"/>
  <c r="AF498" i="6"/>
  <c r="AF497" i="6"/>
  <c r="AF495" i="6"/>
  <c r="AF496" i="6"/>
  <c r="AF494" i="6"/>
  <c r="AF493" i="6"/>
  <c r="AF492" i="6"/>
  <c r="AF489" i="6"/>
  <c r="AF491" i="6"/>
  <c r="AF490" i="6"/>
  <c r="AF488" i="6"/>
  <c r="AF487" i="6"/>
  <c r="AF486" i="6"/>
  <c r="AF485" i="6"/>
  <c r="AF45" i="6"/>
  <c r="AF484" i="6"/>
  <c r="AF483" i="6"/>
  <c r="AF482" i="6"/>
  <c r="AF481" i="6"/>
  <c r="AF480" i="6"/>
  <c r="AF479" i="6"/>
  <c r="AF478" i="6"/>
  <c r="AF477" i="6"/>
  <c r="AF476" i="6"/>
  <c r="AF475" i="6"/>
  <c r="AF474" i="6"/>
  <c r="AF473" i="6"/>
  <c r="AF472" i="6"/>
  <c r="AF105" i="6"/>
  <c r="AF471" i="6"/>
  <c r="AF66" i="6"/>
  <c r="AF469" i="6"/>
  <c r="AF470" i="6"/>
  <c r="AF468" i="6"/>
  <c r="AF466" i="6"/>
  <c r="AF467" i="6"/>
  <c r="AF465" i="6"/>
  <c r="AF464" i="6"/>
  <c r="AF463" i="6"/>
  <c r="AF104" i="6"/>
  <c r="AF462" i="6"/>
  <c r="AF461" i="6"/>
  <c r="AF460" i="6"/>
  <c r="AF459" i="6"/>
  <c r="AF458" i="6"/>
  <c r="AF457" i="6"/>
  <c r="AF456" i="6"/>
  <c r="AF455" i="6"/>
  <c r="AF454" i="6"/>
  <c r="AF453" i="6"/>
  <c r="AF452" i="6"/>
  <c r="AF22" i="6"/>
  <c r="AF451" i="6"/>
  <c r="AF450" i="6"/>
  <c r="AF449" i="6"/>
  <c r="AF17" i="6"/>
  <c r="AF448" i="6"/>
  <c r="AF445" i="6"/>
  <c r="AF444" i="6"/>
  <c r="AF447" i="6"/>
  <c r="AF446" i="6"/>
  <c r="AF442" i="6"/>
  <c r="AF443" i="6"/>
  <c r="AF46" i="6"/>
  <c r="AF441" i="6"/>
  <c r="AF440" i="6"/>
  <c r="AF439" i="6"/>
  <c r="AF60" i="6"/>
  <c r="AF438" i="6"/>
  <c r="AF437" i="6"/>
  <c r="AF436" i="6"/>
  <c r="AF23" i="6"/>
  <c r="AF435" i="6"/>
  <c r="AF434" i="6"/>
  <c r="AF41" i="6"/>
  <c r="AF433" i="6"/>
  <c r="AF432" i="6"/>
  <c r="AF431" i="6"/>
  <c r="AF430" i="6"/>
  <c r="AF429" i="6"/>
  <c r="AF428" i="6"/>
  <c r="AF427" i="6"/>
  <c r="AF426" i="6"/>
  <c r="AF425" i="6"/>
  <c r="AF424" i="6"/>
  <c r="AF423" i="6"/>
  <c r="AF52" i="6"/>
  <c r="AF422" i="6"/>
  <c r="AF421" i="6"/>
  <c r="AF420" i="6"/>
  <c r="AF419" i="6"/>
  <c r="AF417" i="6"/>
  <c r="AF416" i="6"/>
  <c r="AF415" i="6"/>
  <c r="AF414" i="6"/>
  <c r="AF413" i="6"/>
  <c r="AF411" i="6"/>
  <c r="AF412" i="6"/>
  <c r="AF80" i="6"/>
  <c r="AF410" i="6"/>
  <c r="AF407" i="6"/>
  <c r="AF408" i="6"/>
  <c r="AF409" i="6"/>
  <c r="AF406" i="6"/>
  <c r="AF405" i="6"/>
  <c r="AF404" i="6"/>
  <c r="AF401" i="6"/>
  <c r="AF402" i="6"/>
  <c r="AF403" i="6"/>
  <c r="AF400" i="6"/>
  <c r="AF96" i="6"/>
  <c r="AF399" i="6"/>
  <c r="AF398" i="6"/>
  <c r="AF72" i="6"/>
  <c r="AF397" i="6"/>
  <c r="AF396" i="6"/>
  <c r="AF394" i="6"/>
  <c r="AF395" i="6"/>
  <c r="AF393" i="6"/>
  <c r="AF392" i="6"/>
  <c r="AF58" i="6"/>
  <c r="AF390" i="6"/>
  <c r="AF391" i="6"/>
  <c r="AF389" i="6"/>
  <c r="AF388" i="6"/>
  <c r="AF50" i="6"/>
  <c r="AF93" i="6"/>
  <c r="AF387" i="6"/>
  <c r="AF386" i="6"/>
  <c r="AF385" i="6"/>
  <c r="AF384" i="6"/>
  <c r="AF383" i="6"/>
  <c r="AF90" i="6"/>
  <c r="AF382" i="6"/>
  <c r="AF381" i="6"/>
  <c r="AF380" i="6"/>
  <c r="AF76" i="6"/>
  <c r="AF379" i="6"/>
  <c r="AF84" i="6"/>
  <c r="AF378" i="6"/>
  <c r="AF71" i="6"/>
  <c r="AF40" i="6"/>
  <c r="AF377" i="6"/>
  <c r="AF376" i="6"/>
  <c r="AF373" i="6"/>
  <c r="AF375" i="6"/>
  <c r="AF374" i="6"/>
  <c r="AF61" i="6"/>
  <c r="AF372" i="6"/>
  <c r="AF371" i="6"/>
  <c r="AF370" i="6"/>
  <c r="AF369" i="6"/>
  <c r="AF368" i="6"/>
  <c r="AF367" i="6"/>
  <c r="AF366" i="6"/>
  <c r="AF365" i="6"/>
  <c r="AF16" i="6"/>
  <c r="AF364" i="6"/>
  <c r="AF363" i="6"/>
  <c r="AF362" i="6"/>
  <c r="AF361" i="6"/>
  <c r="AF359" i="6"/>
  <c r="AF62" i="6"/>
  <c r="AF360" i="6"/>
  <c r="AF357" i="6"/>
  <c r="AF358" i="6"/>
  <c r="AF356" i="6"/>
  <c r="AF355" i="6"/>
  <c r="AF354" i="6"/>
  <c r="AF353" i="6"/>
  <c r="AF86" i="6"/>
  <c r="AF352" i="6"/>
  <c r="AF351" i="6"/>
  <c r="AF350" i="6"/>
  <c r="AF349" i="6"/>
  <c r="AF348" i="6"/>
  <c r="AF347" i="6"/>
  <c r="AF346" i="6"/>
  <c r="AF78" i="6"/>
  <c r="AF91" i="6"/>
  <c r="AF345" i="6"/>
  <c r="AF344" i="6"/>
  <c r="AF343" i="6"/>
  <c r="AF39" i="6"/>
  <c r="AF342" i="6"/>
  <c r="AF341" i="6"/>
  <c r="AF339" i="6"/>
  <c r="AF340" i="6"/>
  <c r="AF338" i="6"/>
  <c r="AF337" i="6"/>
  <c r="AF336" i="6"/>
  <c r="AF335" i="6"/>
  <c r="AF334" i="6"/>
  <c r="AF333" i="6"/>
  <c r="AF328" i="6"/>
  <c r="AF331" i="6"/>
  <c r="AF332" i="6"/>
  <c r="AF330" i="6"/>
  <c r="AF329" i="6"/>
  <c r="AF32" i="6"/>
  <c r="AF327" i="6"/>
  <c r="AF326" i="6"/>
  <c r="AF325" i="6"/>
  <c r="AF324" i="6"/>
  <c r="AF323" i="6"/>
  <c r="AF26" i="6"/>
  <c r="AF322" i="6"/>
  <c r="AF321" i="6"/>
  <c r="AF320" i="6"/>
  <c r="AF319" i="6"/>
  <c r="AF318" i="6"/>
  <c r="AF317" i="6"/>
  <c r="AF59" i="6"/>
  <c r="AF316" i="6"/>
  <c r="AF38" i="6"/>
  <c r="AF315" i="6"/>
  <c r="AF314" i="6"/>
  <c r="AF313" i="6"/>
  <c r="AF312" i="6"/>
  <c r="AF311" i="6"/>
  <c r="AF63" i="6"/>
  <c r="AF310" i="6"/>
  <c r="AF309" i="6"/>
  <c r="AF308" i="6"/>
  <c r="AF307" i="6"/>
  <c r="AF306" i="6"/>
  <c r="AF305" i="6"/>
  <c r="AF303" i="6"/>
  <c r="AF302" i="6"/>
  <c r="AF304" i="6"/>
  <c r="AF301" i="6"/>
  <c r="AF44" i="6"/>
  <c r="AF300" i="6"/>
  <c r="AF103" i="6"/>
  <c r="AF298" i="6"/>
  <c r="AF299" i="6"/>
  <c r="AF297" i="6"/>
  <c r="AF102" i="6"/>
  <c r="AF296" i="6"/>
  <c r="AF4" i="6"/>
  <c r="AF295" i="6"/>
  <c r="AF294" i="6"/>
  <c r="AF42" i="6"/>
  <c r="AF293" i="6"/>
  <c r="AF292" i="6"/>
  <c r="AF291" i="6"/>
  <c r="AF290" i="6"/>
  <c r="AF289" i="6"/>
  <c r="AF288" i="6"/>
  <c r="AF287" i="6"/>
  <c r="AF286" i="6"/>
  <c r="AF285" i="6"/>
  <c r="AF284" i="6"/>
  <c r="AF283" i="6"/>
  <c r="AF15" i="6"/>
  <c r="AF282" i="6"/>
  <c r="AF281" i="6"/>
  <c r="AF280" i="6"/>
  <c r="AF279" i="6"/>
  <c r="AF278" i="6"/>
  <c r="AF277" i="6"/>
  <c r="AF276" i="6"/>
  <c r="AF275" i="6"/>
  <c r="AF274" i="6"/>
  <c r="AF273" i="6"/>
  <c r="AF99" i="6"/>
  <c r="AF271" i="6"/>
  <c r="AF266" i="6"/>
  <c r="AF272" i="6"/>
  <c r="AF270" i="6"/>
  <c r="AF269" i="6"/>
  <c r="AF267" i="6"/>
  <c r="AF268" i="6"/>
  <c r="AF265" i="6"/>
  <c r="AF264" i="6"/>
  <c r="AF263" i="6"/>
  <c r="AF98" i="6"/>
  <c r="AF262" i="6"/>
  <c r="AF89" i="6"/>
  <c r="AF259" i="6"/>
  <c r="AF260" i="6"/>
  <c r="AF261" i="6"/>
  <c r="AF258" i="6"/>
  <c r="AF257" i="6"/>
  <c r="AF256" i="6"/>
  <c r="AF31" i="6"/>
  <c r="AF254" i="6"/>
  <c r="AF255" i="6"/>
  <c r="AF101" i="6"/>
  <c r="AF253" i="6"/>
  <c r="AF252" i="6"/>
  <c r="AF24" i="6"/>
  <c r="AF251" i="6"/>
  <c r="AF83" i="6"/>
  <c r="AF250" i="6"/>
  <c r="AF249" i="6"/>
  <c r="AF248" i="6"/>
  <c r="AF247" i="6"/>
  <c r="AF246" i="6"/>
  <c r="AF245" i="6"/>
  <c r="AF244" i="6"/>
  <c r="AF243" i="6"/>
  <c r="AF242" i="6"/>
  <c r="AF241" i="6"/>
  <c r="AF240" i="6"/>
  <c r="AF82" i="6"/>
  <c r="AF239" i="6"/>
  <c r="AF37" i="6"/>
  <c r="AF238" i="6"/>
  <c r="AF237" i="6"/>
  <c r="AF236" i="6"/>
  <c r="AF21" i="6"/>
  <c r="AF235" i="6"/>
  <c r="AF94" i="6"/>
  <c r="AF234" i="6"/>
  <c r="AF97" i="6"/>
  <c r="AF233" i="6"/>
  <c r="AF232" i="6"/>
  <c r="AF231" i="6"/>
  <c r="AF230" i="6"/>
  <c r="AF229" i="6"/>
  <c r="AF228" i="6"/>
  <c r="AF65" i="6"/>
  <c r="AF227" i="6"/>
  <c r="AF226" i="6"/>
  <c r="AF224" i="6"/>
  <c r="AF225" i="6"/>
  <c r="AF223" i="6"/>
  <c r="AF222" i="6"/>
  <c r="AF221" i="6"/>
  <c r="AF219" i="6"/>
  <c r="AF220" i="6"/>
  <c r="AF218" i="6"/>
  <c r="AF217" i="6"/>
  <c r="AF216" i="6"/>
  <c r="AF7" i="6"/>
  <c r="AF215" i="6"/>
  <c r="AF214" i="6"/>
  <c r="AF213" i="6"/>
  <c r="AF212" i="6"/>
  <c r="AF211" i="6"/>
  <c r="AF210" i="6"/>
  <c r="AF209" i="6"/>
  <c r="AF208" i="6"/>
  <c r="AF207" i="6"/>
  <c r="AF206" i="6"/>
  <c r="AF205" i="6"/>
  <c r="AF204" i="6"/>
  <c r="AF203" i="6"/>
  <c r="AF202" i="6"/>
  <c r="AF201" i="6"/>
  <c r="AF200" i="6"/>
  <c r="AF199" i="6"/>
  <c r="AF198" i="6"/>
  <c r="AF197" i="6"/>
  <c r="AF196" i="6"/>
  <c r="AF195" i="6"/>
  <c r="AF35" i="6"/>
  <c r="AF194" i="6"/>
  <c r="AF193" i="6"/>
  <c r="AF14" i="6"/>
  <c r="AF13" i="6"/>
  <c r="AF192" i="6"/>
  <c r="AF191" i="6"/>
  <c r="AF190" i="6"/>
  <c r="AF189" i="6"/>
  <c r="AF188" i="6"/>
  <c r="AF56" i="6"/>
  <c r="AF47" i="6"/>
  <c r="AF187" i="6"/>
  <c r="AF8" i="6"/>
  <c r="AF186" i="6"/>
  <c r="AF185" i="6"/>
  <c r="AF12" i="6"/>
  <c r="AF184" i="6"/>
  <c r="AF183" i="6"/>
  <c r="AF182" i="6"/>
  <c r="AF181" i="6"/>
  <c r="AF180" i="6"/>
  <c r="AF179" i="6"/>
  <c r="AF178" i="6"/>
  <c r="AF177" i="6"/>
  <c r="AF176" i="6"/>
  <c r="AF175" i="6"/>
  <c r="AF174" i="6"/>
  <c r="AF173" i="6"/>
  <c r="AF53" i="6"/>
  <c r="AF172" i="6"/>
  <c r="AF171" i="6"/>
  <c r="AF43" i="6"/>
  <c r="AF170" i="6"/>
  <c r="AF2" i="6"/>
  <c r="AF168" i="6"/>
  <c r="AF169" i="6"/>
  <c r="AF167" i="6"/>
  <c r="AF11" i="6"/>
  <c r="AF166" i="6"/>
  <c r="AF165" i="6"/>
  <c r="AF92" i="6"/>
  <c r="AF30" i="6"/>
  <c r="AF29" i="6"/>
  <c r="AF163" i="6"/>
  <c r="AF164" i="6"/>
  <c r="AF10" i="6"/>
  <c r="AF162" i="6"/>
  <c r="AF161" i="6"/>
  <c r="AF160" i="6"/>
  <c r="AF159" i="6"/>
  <c r="AF158" i="6"/>
  <c r="AF157" i="6"/>
  <c r="AF156" i="6"/>
  <c r="AF155" i="6"/>
  <c r="AF154" i="6"/>
  <c r="AF48" i="6"/>
  <c r="AF153" i="6"/>
  <c r="AF152" i="6"/>
  <c r="AF151" i="6"/>
  <c r="AF150" i="6"/>
  <c r="AF149" i="6"/>
  <c r="AF148" i="6"/>
  <c r="AF147" i="6"/>
  <c r="AF146" i="6"/>
  <c r="AF145" i="6"/>
  <c r="AF144" i="6"/>
  <c r="AF143" i="6"/>
  <c r="AF142" i="6"/>
  <c r="AF141" i="6"/>
  <c r="AF81" i="6"/>
  <c r="AF140" i="6"/>
  <c r="AF139" i="6"/>
  <c r="AF70" i="6"/>
  <c r="AF138" i="6"/>
  <c r="AF137" i="6"/>
  <c r="AF136" i="6"/>
  <c r="AF135" i="6"/>
  <c r="AF134" i="6"/>
  <c r="AF133" i="6"/>
  <c r="AF132" i="6"/>
  <c r="AF131" i="6"/>
  <c r="AF130" i="6"/>
  <c r="AF129" i="6"/>
  <c r="AF128" i="6"/>
  <c r="AF127" i="6"/>
  <c r="AF126" i="6"/>
  <c r="AF125" i="6"/>
  <c r="AF9" i="6"/>
  <c r="AF124" i="6"/>
  <c r="AF122" i="6"/>
  <c r="AF123" i="6"/>
  <c r="AF55" i="6"/>
  <c r="AF75" i="6"/>
  <c r="AF121" i="6"/>
  <c r="AF120" i="6"/>
  <c r="AF119" i="6"/>
  <c r="AF100" i="6"/>
  <c r="AF118" i="6"/>
  <c r="AF117" i="6"/>
  <c r="AF85" i="6"/>
  <c r="AF116" i="6"/>
  <c r="AF115" i="6"/>
  <c r="AF114" i="6"/>
  <c r="AF113" i="6"/>
  <c r="AF112" i="6"/>
  <c r="AF111" i="6"/>
  <c r="AF110" i="6"/>
  <c r="AF634" i="6"/>
  <c r="AE633" i="6"/>
  <c r="AE632" i="6"/>
  <c r="AE631" i="6"/>
  <c r="AE88" i="6"/>
  <c r="AE74" i="6"/>
  <c r="AE3" i="6"/>
  <c r="AE629" i="6"/>
  <c r="AE630" i="6"/>
  <c r="AE73" i="6"/>
  <c r="AE20" i="6"/>
  <c r="AE628" i="6"/>
  <c r="AE627" i="6"/>
  <c r="AE626" i="6"/>
  <c r="AE625" i="6"/>
  <c r="AE69" i="6"/>
  <c r="AE624" i="6"/>
  <c r="AE5" i="6"/>
  <c r="AE622" i="6"/>
  <c r="AE623" i="6"/>
  <c r="AE621" i="6"/>
  <c r="AE620" i="6"/>
  <c r="AE619" i="6"/>
  <c r="AE67" i="6"/>
  <c r="AE618" i="6"/>
  <c r="AE617" i="6"/>
  <c r="AE616" i="6"/>
  <c r="AE615" i="6"/>
  <c r="AE614" i="6"/>
  <c r="AE613" i="6"/>
  <c r="AE612" i="6"/>
  <c r="AE609" i="6"/>
  <c r="AE610" i="6"/>
  <c r="AE611" i="6"/>
  <c r="AE608" i="6"/>
  <c r="AE77" i="6"/>
  <c r="AE19" i="6"/>
  <c r="AE607" i="6"/>
  <c r="AE606" i="6"/>
  <c r="AE18" i="6"/>
  <c r="AE605" i="6"/>
  <c r="AE28" i="6"/>
  <c r="AE36" i="6"/>
  <c r="AE604" i="6"/>
  <c r="AE603" i="6"/>
  <c r="AE6" i="6"/>
  <c r="AE602" i="6"/>
  <c r="AE601" i="6"/>
  <c r="AE600" i="6"/>
  <c r="AE599" i="6"/>
  <c r="AE598" i="6"/>
  <c r="AE597" i="6"/>
  <c r="AE596" i="6"/>
  <c r="AE595" i="6"/>
  <c r="AE594" i="6"/>
  <c r="AE593" i="6"/>
  <c r="AE592" i="6"/>
  <c r="AE591" i="6"/>
  <c r="AE590" i="6"/>
  <c r="AE589" i="6"/>
  <c r="AE588" i="6"/>
  <c r="AE587" i="6"/>
  <c r="AE586" i="6"/>
  <c r="AE68" i="6"/>
  <c r="AE57" i="6"/>
  <c r="AE25" i="6"/>
  <c r="AE585" i="6"/>
  <c r="AE584" i="6"/>
  <c r="AE582" i="6"/>
  <c r="AE583" i="6"/>
  <c r="AE581" i="6"/>
  <c r="AE580" i="6"/>
  <c r="AE578" i="6"/>
  <c r="AE579" i="6"/>
  <c r="AE577" i="6"/>
  <c r="AE575" i="6"/>
  <c r="AE576" i="6"/>
  <c r="AE574" i="6"/>
  <c r="AE54" i="6"/>
  <c r="AE109" i="6"/>
  <c r="AE573" i="6"/>
  <c r="AE572" i="6"/>
  <c r="AE571" i="6"/>
  <c r="AE108" i="6"/>
  <c r="AE570" i="6"/>
  <c r="AE569" i="6"/>
  <c r="AE568" i="6"/>
  <c r="AE107" i="6"/>
  <c r="AE567" i="6"/>
  <c r="AE95" i="6"/>
  <c r="AE566" i="6"/>
  <c r="AE49" i="6"/>
  <c r="AE565" i="6"/>
  <c r="AE564" i="6"/>
  <c r="AE87" i="6"/>
  <c r="AE563" i="6"/>
  <c r="AE562" i="6"/>
  <c r="AE561" i="6"/>
  <c r="AE106" i="6"/>
  <c r="AE560" i="6"/>
  <c r="AE559" i="6"/>
  <c r="AE79" i="6"/>
  <c r="AE558" i="6"/>
  <c r="AE557" i="6"/>
  <c r="AE556" i="6"/>
  <c r="AE555" i="6"/>
  <c r="AE34" i="6"/>
  <c r="AE554" i="6"/>
  <c r="AE553" i="6"/>
  <c r="AE552" i="6"/>
  <c r="AE551" i="6"/>
  <c r="AE550" i="6"/>
  <c r="AE549" i="6"/>
  <c r="AE548" i="6"/>
  <c r="AE547" i="6"/>
  <c r="AE546" i="6"/>
  <c r="AE545" i="6"/>
  <c r="AE544" i="6"/>
  <c r="AE51" i="6"/>
  <c r="AE543" i="6"/>
  <c r="AE542" i="6"/>
  <c r="AE541" i="6"/>
  <c r="AE540" i="6"/>
  <c r="AE539" i="6"/>
  <c r="AE538" i="6"/>
  <c r="AE537" i="6"/>
  <c r="AE535" i="6"/>
  <c r="AE536" i="6"/>
  <c r="AE534" i="6"/>
  <c r="AE533" i="6"/>
  <c r="AE532" i="6"/>
  <c r="AE530" i="6"/>
  <c r="AE531" i="6"/>
  <c r="AE529" i="6"/>
  <c r="AE528" i="6"/>
  <c r="AE527" i="6"/>
  <c r="AE526" i="6"/>
  <c r="AE524" i="6"/>
  <c r="AE525" i="6"/>
  <c r="AE523" i="6"/>
  <c r="AE522" i="6"/>
  <c r="AE521" i="6"/>
  <c r="AE520" i="6"/>
  <c r="AE519" i="6"/>
  <c r="AE518" i="6"/>
  <c r="AE517" i="6"/>
  <c r="AE516" i="6"/>
  <c r="AE515" i="6"/>
  <c r="AE514" i="6"/>
  <c r="AE27" i="6"/>
  <c r="AE513" i="6"/>
  <c r="AE512" i="6"/>
  <c r="AE511" i="6"/>
  <c r="AE510" i="6"/>
  <c r="AE509" i="6"/>
  <c r="AE33" i="6"/>
  <c r="AE507" i="6"/>
  <c r="AE508" i="6"/>
  <c r="AE506" i="6"/>
  <c r="AE505" i="6"/>
  <c r="AE504" i="6"/>
  <c r="AE503" i="6"/>
  <c r="AE502" i="6"/>
  <c r="AE501" i="6"/>
  <c r="AE500" i="6"/>
  <c r="AE499" i="6"/>
  <c r="AE498" i="6"/>
  <c r="AE497" i="6"/>
  <c r="AE495" i="6"/>
  <c r="AE496" i="6"/>
  <c r="AE494" i="6"/>
  <c r="AE493" i="6"/>
  <c r="AE492" i="6"/>
  <c r="AE489" i="6"/>
  <c r="AE491" i="6"/>
  <c r="AE490" i="6"/>
  <c r="AE488" i="6"/>
  <c r="AE487" i="6"/>
  <c r="AE486" i="6"/>
  <c r="AE485" i="6"/>
  <c r="AE45" i="6"/>
  <c r="AE484" i="6"/>
  <c r="AE483" i="6"/>
  <c r="AE482" i="6"/>
  <c r="AE481" i="6"/>
  <c r="AE480" i="6"/>
  <c r="AE479" i="6"/>
  <c r="AE478" i="6"/>
  <c r="AE477" i="6"/>
  <c r="AE476" i="6"/>
  <c r="AE475" i="6"/>
  <c r="AE474" i="6"/>
  <c r="AE473" i="6"/>
  <c r="AE472" i="6"/>
  <c r="AE105" i="6"/>
  <c r="AE471" i="6"/>
  <c r="AE66" i="6"/>
  <c r="AE469" i="6"/>
  <c r="AE470" i="6"/>
  <c r="AE468" i="6"/>
  <c r="AE466" i="6"/>
  <c r="AE467" i="6"/>
  <c r="AE465" i="6"/>
  <c r="AE464" i="6"/>
  <c r="AE463" i="6"/>
  <c r="AE104" i="6"/>
  <c r="AE462" i="6"/>
  <c r="AE461" i="6"/>
  <c r="AE460" i="6"/>
  <c r="AE459" i="6"/>
  <c r="AE458" i="6"/>
  <c r="AE457" i="6"/>
  <c r="AE456" i="6"/>
  <c r="AE455" i="6"/>
  <c r="AE454" i="6"/>
  <c r="AE453" i="6"/>
  <c r="AE452" i="6"/>
  <c r="AE22" i="6"/>
  <c r="AE451" i="6"/>
  <c r="AE450" i="6"/>
  <c r="AE449" i="6"/>
  <c r="AE17" i="6"/>
  <c r="AE448" i="6"/>
  <c r="AE445" i="6"/>
  <c r="AE444" i="6"/>
  <c r="AE447" i="6"/>
  <c r="AE446" i="6"/>
  <c r="AE442" i="6"/>
  <c r="AE443" i="6"/>
  <c r="AE46" i="6"/>
  <c r="AE441" i="6"/>
  <c r="AE440" i="6"/>
  <c r="AE439" i="6"/>
  <c r="AE60" i="6"/>
  <c r="AE438" i="6"/>
  <c r="AE437" i="6"/>
  <c r="AE436" i="6"/>
  <c r="AE23" i="6"/>
  <c r="AE435" i="6"/>
  <c r="AE434" i="6"/>
  <c r="AE41" i="6"/>
  <c r="AE433" i="6"/>
  <c r="AE432" i="6"/>
  <c r="AE431" i="6"/>
  <c r="AE430" i="6"/>
  <c r="AE429" i="6"/>
  <c r="AE428" i="6"/>
  <c r="AE427" i="6"/>
  <c r="AE426" i="6"/>
  <c r="AE425" i="6"/>
  <c r="AE424" i="6"/>
  <c r="AE423" i="6"/>
  <c r="AE52" i="6"/>
  <c r="AE422" i="6"/>
  <c r="AE421" i="6"/>
  <c r="AE420" i="6"/>
  <c r="AE419" i="6"/>
  <c r="AE418" i="6"/>
  <c r="AE417" i="6"/>
  <c r="AE416" i="6"/>
  <c r="AE415" i="6"/>
  <c r="AE414" i="6"/>
  <c r="AE413" i="6"/>
  <c r="AE411" i="6"/>
  <c r="AE412" i="6"/>
  <c r="AE80" i="6"/>
  <c r="AE410" i="6"/>
  <c r="AE407" i="6"/>
  <c r="AE408" i="6"/>
  <c r="AE409" i="6"/>
  <c r="AE406" i="6"/>
  <c r="AE405" i="6"/>
  <c r="AE404" i="6"/>
  <c r="AE401" i="6"/>
  <c r="AE402" i="6"/>
  <c r="AE403" i="6"/>
  <c r="AE400" i="6"/>
  <c r="AE96" i="6"/>
  <c r="AE399" i="6"/>
  <c r="AE398" i="6"/>
  <c r="AE72" i="6"/>
  <c r="AE397" i="6"/>
  <c r="AE396" i="6"/>
  <c r="AE394" i="6"/>
  <c r="AE395" i="6"/>
  <c r="AE393" i="6"/>
  <c r="AE392" i="6"/>
  <c r="AE58" i="6"/>
  <c r="AE390" i="6"/>
  <c r="AE391" i="6"/>
  <c r="AE389" i="6"/>
  <c r="AE388" i="6"/>
  <c r="AE50" i="6"/>
  <c r="AE93" i="6"/>
  <c r="AE387" i="6"/>
  <c r="AE386" i="6"/>
  <c r="AE385" i="6"/>
  <c r="AE384" i="6"/>
  <c r="AE383" i="6"/>
  <c r="AE90" i="6"/>
  <c r="AE382" i="6"/>
  <c r="AE381" i="6"/>
  <c r="AE380" i="6"/>
  <c r="AE76" i="6"/>
  <c r="AE379" i="6"/>
  <c r="AE84" i="6"/>
  <c r="AE378" i="6"/>
  <c r="AE71" i="6"/>
  <c r="AE40" i="6"/>
  <c r="AE377" i="6"/>
  <c r="AE376" i="6"/>
  <c r="AE373" i="6"/>
  <c r="AE375" i="6"/>
  <c r="AE374" i="6"/>
  <c r="AE61" i="6"/>
  <c r="AE372" i="6"/>
  <c r="AE371" i="6"/>
  <c r="AE370" i="6"/>
  <c r="AE369" i="6"/>
  <c r="AE368" i="6"/>
  <c r="AE367" i="6"/>
  <c r="AE366" i="6"/>
  <c r="AE365" i="6"/>
  <c r="AE16" i="6"/>
  <c r="AE364" i="6"/>
  <c r="AE363" i="6"/>
  <c r="AE362" i="6"/>
  <c r="AE361" i="6"/>
  <c r="AE359" i="6"/>
  <c r="AE62" i="6"/>
  <c r="AE360" i="6"/>
  <c r="AE357" i="6"/>
  <c r="AE358" i="6"/>
  <c r="AE356" i="6"/>
  <c r="AE355" i="6"/>
  <c r="AE354" i="6"/>
  <c r="AE353" i="6"/>
  <c r="AE86" i="6"/>
  <c r="AE352" i="6"/>
  <c r="AE351" i="6"/>
  <c r="AE350" i="6"/>
  <c r="AE349" i="6"/>
  <c r="AE348" i="6"/>
  <c r="AE347" i="6"/>
  <c r="AE346" i="6"/>
  <c r="AE78" i="6"/>
  <c r="AE91" i="6"/>
  <c r="AE345" i="6"/>
  <c r="AE344" i="6"/>
  <c r="AE343" i="6"/>
  <c r="AE39" i="6"/>
  <c r="AE342" i="6"/>
  <c r="AE341" i="6"/>
  <c r="AE339" i="6"/>
  <c r="AE340" i="6"/>
  <c r="AE338" i="6"/>
  <c r="AE337" i="6"/>
  <c r="AE336" i="6"/>
  <c r="AE335" i="6"/>
  <c r="AE334" i="6"/>
  <c r="AE333" i="6"/>
  <c r="AE328" i="6"/>
  <c r="AE331" i="6"/>
  <c r="AE332" i="6"/>
  <c r="AE330" i="6"/>
  <c r="AE329" i="6"/>
  <c r="AE32" i="6"/>
  <c r="AE327" i="6"/>
  <c r="AE326" i="6"/>
  <c r="AE325" i="6"/>
  <c r="AE324" i="6"/>
  <c r="AE323" i="6"/>
  <c r="AE26" i="6"/>
  <c r="AE322" i="6"/>
  <c r="AE321" i="6"/>
  <c r="AE320" i="6"/>
  <c r="AE319" i="6"/>
  <c r="AE318" i="6"/>
  <c r="AE317" i="6"/>
  <c r="AE59" i="6"/>
  <c r="AE316" i="6"/>
  <c r="AE38" i="6"/>
  <c r="AE315" i="6"/>
  <c r="AE314" i="6"/>
  <c r="AE313" i="6"/>
  <c r="AE312" i="6"/>
  <c r="AE311" i="6"/>
  <c r="AE63" i="6"/>
  <c r="AE310" i="6"/>
  <c r="AE309" i="6"/>
  <c r="AE308" i="6"/>
  <c r="AE307" i="6"/>
  <c r="AE306" i="6"/>
  <c r="AE305" i="6"/>
  <c r="AE303" i="6"/>
  <c r="AE302" i="6"/>
  <c r="AE304" i="6"/>
  <c r="AE301" i="6"/>
  <c r="AE44" i="6"/>
  <c r="AE300" i="6"/>
  <c r="AE103" i="6"/>
  <c r="AE298" i="6"/>
  <c r="AE299" i="6"/>
  <c r="AE297" i="6"/>
  <c r="AE102" i="6"/>
  <c r="AE296" i="6"/>
  <c r="AE4" i="6"/>
  <c r="AE295" i="6"/>
  <c r="AE294" i="6"/>
  <c r="AE42" i="6"/>
  <c r="AE293" i="6"/>
  <c r="AE292" i="6"/>
  <c r="AE291" i="6"/>
  <c r="AE290" i="6"/>
  <c r="AE289" i="6"/>
  <c r="AE288" i="6"/>
  <c r="AE287" i="6"/>
  <c r="AE286" i="6"/>
  <c r="AE285" i="6"/>
  <c r="AE284" i="6"/>
  <c r="AE283" i="6"/>
  <c r="AE15" i="6"/>
  <c r="AE282" i="6"/>
  <c r="AE281" i="6"/>
  <c r="AE280" i="6"/>
  <c r="AE279" i="6"/>
  <c r="AE278" i="6"/>
  <c r="AE277" i="6"/>
  <c r="AE276" i="6"/>
  <c r="AE275" i="6"/>
  <c r="AE274" i="6"/>
  <c r="AE273" i="6"/>
  <c r="AE99" i="6"/>
  <c r="AE271" i="6"/>
  <c r="AE266" i="6"/>
  <c r="AE272" i="6"/>
  <c r="AE270" i="6"/>
  <c r="AE269" i="6"/>
  <c r="AE267" i="6"/>
  <c r="AE268" i="6"/>
  <c r="AE265" i="6"/>
  <c r="AE264" i="6"/>
  <c r="AE263" i="6"/>
  <c r="AE98" i="6"/>
  <c r="AE262" i="6"/>
  <c r="AE89" i="6"/>
  <c r="AE259" i="6"/>
  <c r="AE260" i="6"/>
  <c r="AE261" i="6"/>
  <c r="AE258" i="6"/>
  <c r="AE257" i="6"/>
  <c r="AE256" i="6"/>
  <c r="AE31" i="6"/>
  <c r="AE254" i="6"/>
  <c r="AE255" i="6"/>
  <c r="AE101" i="6"/>
  <c r="AE253" i="6"/>
  <c r="AE252" i="6"/>
  <c r="AE24" i="6"/>
  <c r="AE251" i="6"/>
  <c r="AE83" i="6"/>
  <c r="AE250" i="6"/>
  <c r="AE249" i="6"/>
  <c r="AE248" i="6"/>
  <c r="AE247" i="6"/>
  <c r="AE246" i="6"/>
  <c r="AE245" i="6"/>
  <c r="AE244" i="6"/>
  <c r="AE243" i="6"/>
  <c r="AE242" i="6"/>
  <c r="AE241" i="6"/>
  <c r="AE240" i="6"/>
  <c r="AE82" i="6"/>
  <c r="AE239" i="6"/>
  <c r="AE37" i="6"/>
  <c r="AE238" i="6"/>
  <c r="AE237" i="6"/>
  <c r="AE236" i="6"/>
  <c r="AE21" i="6"/>
  <c r="AE235" i="6"/>
  <c r="AE94" i="6"/>
  <c r="AE234" i="6"/>
  <c r="AE97" i="6"/>
  <c r="AE233" i="6"/>
  <c r="AE232" i="6"/>
  <c r="AE231" i="6"/>
  <c r="AE230" i="6"/>
  <c r="AE229" i="6"/>
  <c r="AE228" i="6"/>
  <c r="AE65" i="6"/>
  <c r="AE227" i="6"/>
  <c r="AE226" i="6"/>
  <c r="AE224" i="6"/>
  <c r="AE225" i="6"/>
  <c r="AE223" i="6"/>
  <c r="AE222" i="6"/>
  <c r="AE221" i="6"/>
  <c r="AE219" i="6"/>
  <c r="AE220" i="6"/>
  <c r="AE218" i="6"/>
  <c r="AE217" i="6"/>
  <c r="AE216" i="6"/>
  <c r="AE7" i="6"/>
  <c r="AE215" i="6"/>
  <c r="AE214" i="6"/>
  <c r="AE213" i="6"/>
  <c r="AE212" i="6"/>
  <c r="AE211" i="6"/>
  <c r="AE210" i="6"/>
  <c r="AE209" i="6"/>
  <c r="AE208" i="6"/>
  <c r="AE207" i="6"/>
  <c r="AE206" i="6"/>
  <c r="AE205" i="6"/>
  <c r="AE204" i="6"/>
  <c r="AE203" i="6"/>
  <c r="AE202" i="6"/>
  <c r="AE201" i="6"/>
  <c r="AE200" i="6"/>
  <c r="AE199" i="6"/>
  <c r="AE198" i="6"/>
  <c r="AE197" i="6"/>
  <c r="AE196" i="6"/>
  <c r="AE195" i="6"/>
  <c r="AE35" i="6"/>
  <c r="AE194" i="6"/>
  <c r="AE193" i="6"/>
  <c r="AE14" i="6"/>
  <c r="AE13" i="6"/>
  <c r="AE192" i="6"/>
  <c r="AE191" i="6"/>
  <c r="AE190" i="6"/>
  <c r="AE189" i="6"/>
  <c r="AE188" i="6"/>
  <c r="AE56" i="6"/>
  <c r="AE47" i="6"/>
  <c r="AE187" i="6"/>
  <c r="AE8" i="6"/>
  <c r="AE186" i="6"/>
  <c r="AE185" i="6"/>
  <c r="AE12" i="6"/>
  <c r="AE184" i="6"/>
  <c r="AE183" i="6"/>
  <c r="AE182" i="6"/>
  <c r="AE181" i="6"/>
  <c r="AE180" i="6"/>
  <c r="AE179" i="6"/>
  <c r="AE178" i="6"/>
  <c r="AE177" i="6"/>
  <c r="AE176" i="6"/>
  <c r="AE175" i="6"/>
  <c r="AE174" i="6"/>
  <c r="AE173" i="6"/>
  <c r="AE53" i="6"/>
  <c r="AE172" i="6"/>
  <c r="AE171" i="6"/>
  <c r="AE43" i="6"/>
  <c r="AE170" i="6"/>
  <c r="AE2" i="6"/>
  <c r="AE168" i="6"/>
  <c r="AE169" i="6"/>
  <c r="AE167" i="6"/>
  <c r="AE11" i="6"/>
  <c r="AE166" i="6"/>
  <c r="AE165" i="6"/>
  <c r="AE92" i="6"/>
  <c r="AE30" i="6"/>
  <c r="AE29" i="6"/>
  <c r="AE163" i="6"/>
  <c r="AE164" i="6"/>
  <c r="AE10" i="6"/>
  <c r="AE162" i="6"/>
  <c r="AE161" i="6"/>
  <c r="AE160" i="6"/>
  <c r="AE159" i="6"/>
  <c r="AE158" i="6"/>
  <c r="AE157" i="6"/>
  <c r="AE156" i="6"/>
  <c r="AE155" i="6"/>
  <c r="AE154" i="6"/>
  <c r="AE48" i="6"/>
  <c r="AE153" i="6"/>
  <c r="AE152" i="6"/>
  <c r="AE151" i="6"/>
  <c r="AE150" i="6"/>
  <c r="AE149" i="6"/>
  <c r="AE148" i="6"/>
  <c r="AE147" i="6"/>
  <c r="AE146" i="6"/>
  <c r="AE145" i="6"/>
  <c r="AE144" i="6"/>
  <c r="AE143" i="6"/>
  <c r="AE142" i="6"/>
  <c r="AE141" i="6"/>
  <c r="AE81" i="6"/>
  <c r="AE140" i="6"/>
  <c r="AE139" i="6"/>
  <c r="AE70" i="6"/>
  <c r="AE138" i="6"/>
  <c r="AE137" i="6"/>
  <c r="AE136" i="6"/>
  <c r="AE135" i="6"/>
  <c r="AE134" i="6"/>
  <c r="AE133" i="6"/>
  <c r="AE132" i="6"/>
  <c r="AE131" i="6"/>
  <c r="AE130" i="6"/>
  <c r="AE129" i="6"/>
  <c r="AE128" i="6"/>
  <c r="AE127" i="6"/>
  <c r="AE126" i="6"/>
  <c r="AE125" i="6"/>
  <c r="AE9" i="6"/>
  <c r="AE124" i="6"/>
  <c r="AE122" i="6"/>
  <c r="AE123" i="6"/>
  <c r="AE55" i="6"/>
  <c r="AE75" i="6"/>
  <c r="AE121" i="6"/>
  <c r="AE120" i="6"/>
  <c r="AE119" i="6"/>
  <c r="AE100" i="6"/>
  <c r="AE118" i="6"/>
  <c r="AE117" i="6"/>
  <c r="AE85" i="6"/>
  <c r="AE116" i="6"/>
  <c r="AE115" i="6"/>
  <c r="AE114" i="6"/>
  <c r="AE113" i="6"/>
  <c r="AE112" i="6"/>
  <c r="AE111" i="6"/>
  <c r="AE110" i="6"/>
  <c r="AE634" i="6"/>
  <c r="AC633" i="6"/>
  <c r="AD633" i="6"/>
  <c r="AC632" i="6"/>
  <c r="AD632" i="6"/>
  <c r="AC631" i="6"/>
  <c r="AD631" i="6"/>
  <c r="AC88" i="6"/>
  <c r="AD88" i="6"/>
  <c r="AC74" i="6"/>
  <c r="AD74" i="6"/>
  <c r="AC3" i="6"/>
  <c r="AD3" i="6"/>
  <c r="AC629" i="6"/>
  <c r="AD629" i="6"/>
  <c r="AC630" i="6"/>
  <c r="AD630" i="6"/>
  <c r="AC73" i="6"/>
  <c r="AD73" i="6"/>
  <c r="AC20" i="6"/>
  <c r="AD20" i="6"/>
  <c r="AC628" i="6"/>
  <c r="AD628" i="6"/>
  <c r="AC627" i="6"/>
  <c r="AD627" i="6"/>
  <c r="AC626" i="6"/>
  <c r="AD626" i="6"/>
  <c r="AC625" i="6"/>
  <c r="AD625" i="6"/>
  <c r="AC69" i="6"/>
  <c r="AD69" i="6"/>
  <c r="AC624" i="6"/>
  <c r="AD624" i="6"/>
  <c r="AC5" i="6"/>
  <c r="AD5" i="6"/>
  <c r="AC622" i="6"/>
  <c r="AD622" i="6"/>
  <c r="AC623" i="6"/>
  <c r="AD623" i="6"/>
  <c r="AC621" i="6"/>
  <c r="AD621" i="6"/>
  <c r="AC620" i="6"/>
  <c r="AD620" i="6"/>
  <c r="AC619" i="6"/>
  <c r="AD619" i="6"/>
  <c r="AC67" i="6"/>
  <c r="AD67" i="6"/>
  <c r="AC618" i="6"/>
  <c r="AD618" i="6"/>
  <c r="AC617" i="6"/>
  <c r="AD617" i="6"/>
  <c r="AC616" i="6"/>
  <c r="AD616" i="6"/>
  <c r="AC615" i="6"/>
  <c r="AD615" i="6"/>
  <c r="AC614" i="6"/>
  <c r="AD614" i="6"/>
  <c r="AC613" i="6"/>
  <c r="AD613" i="6"/>
  <c r="AC612" i="6"/>
  <c r="AD612" i="6"/>
  <c r="AC609" i="6"/>
  <c r="AD609" i="6"/>
  <c r="AC610" i="6"/>
  <c r="AD610" i="6"/>
  <c r="AC611" i="6"/>
  <c r="AD611" i="6"/>
  <c r="AC608" i="6"/>
  <c r="AD608" i="6"/>
  <c r="AC77" i="6"/>
  <c r="AD77" i="6"/>
  <c r="AC19" i="6"/>
  <c r="AD19" i="6"/>
  <c r="AC607" i="6"/>
  <c r="AD607" i="6"/>
  <c r="AC606" i="6"/>
  <c r="AD606" i="6"/>
  <c r="AC18" i="6"/>
  <c r="AD18" i="6"/>
  <c r="AC605" i="6"/>
  <c r="AD605" i="6"/>
  <c r="AC28" i="6"/>
  <c r="AD28" i="6"/>
  <c r="AC36" i="6"/>
  <c r="AD36" i="6"/>
  <c r="AC604" i="6"/>
  <c r="AD604" i="6"/>
  <c r="AC603" i="6"/>
  <c r="AD603" i="6"/>
  <c r="AC6" i="6"/>
  <c r="AD6" i="6"/>
  <c r="AC602" i="6"/>
  <c r="AD602" i="6"/>
  <c r="AC601" i="6"/>
  <c r="AD601" i="6"/>
  <c r="AC600" i="6"/>
  <c r="AD600" i="6"/>
  <c r="AC599" i="6"/>
  <c r="AD599" i="6"/>
  <c r="AC598" i="6"/>
  <c r="AD598" i="6"/>
  <c r="AC597" i="6"/>
  <c r="AD597" i="6"/>
  <c r="AC596" i="6"/>
  <c r="AD596" i="6"/>
  <c r="AC595" i="6"/>
  <c r="AD595" i="6"/>
  <c r="AC594" i="6"/>
  <c r="AD594" i="6"/>
  <c r="AC593" i="6"/>
  <c r="AD593" i="6"/>
  <c r="AC592" i="6"/>
  <c r="AD592" i="6"/>
  <c r="AC591" i="6"/>
  <c r="AD591" i="6"/>
  <c r="AC590" i="6"/>
  <c r="AD590" i="6"/>
  <c r="AC589" i="6"/>
  <c r="AD589" i="6"/>
  <c r="AC588" i="6"/>
  <c r="AD588" i="6"/>
  <c r="AC587" i="6"/>
  <c r="AD587" i="6"/>
  <c r="AC586" i="6"/>
  <c r="AD586" i="6"/>
  <c r="AC68" i="6"/>
  <c r="AD68" i="6"/>
  <c r="AC57" i="6"/>
  <c r="AD57" i="6"/>
  <c r="AC25" i="6"/>
  <c r="AD25" i="6"/>
  <c r="AC585" i="6"/>
  <c r="AD585" i="6"/>
  <c r="AC584" i="6"/>
  <c r="AD584" i="6"/>
  <c r="AC582" i="6"/>
  <c r="AD582" i="6"/>
  <c r="AC583" i="6"/>
  <c r="AD583" i="6"/>
  <c r="AC581" i="6"/>
  <c r="AD581" i="6"/>
  <c r="AC580" i="6"/>
  <c r="AD580" i="6"/>
  <c r="AC578" i="6"/>
  <c r="AD578" i="6"/>
  <c r="AC579" i="6"/>
  <c r="AD579" i="6"/>
  <c r="AC577" i="6"/>
  <c r="AD577" i="6"/>
  <c r="AC575" i="6"/>
  <c r="AD575" i="6"/>
  <c r="AC576" i="6"/>
  <c r="AD576" i="6"/>
  <c r="AC574" i="6"/>
  <c r="AD574" i="6"/>
  <c r="AC54" i="6"/>
  <c r="AD54" i="6"/>
  <c r="AD109" i="6"/>
  <c r="AC573" i="6"/>
  <c r="AD573" i="6"/>
  <c r="AC572" i="6"/>
  <c r="AD572" i="6"/>
  <c r="AC571" i="6"/>
  <c r="AD571" i="6"/>
  <c r="AC108" i="6"/>
  <c r="AD108" i="6"/>
  <c r="AC570" i="6"/>
  <c r="AD570" i="6"/>
  <c r="AC569" i="6"/>
  <c r="AD569" i="6"/>
  <c r="AC568" i="6"/>
  <c r="AD568" i="6"/>
  <c r="AC107" i="6"/>
  <c r="AD107" i="6"/>
  <c r="AC567" i="6"/>
  <c r="AD567" i="6"/>
  <c r="AC95" i="6"/>
  <c r="AD95" i="6"/>
  <c r="AC566" i="6"/>
  <c r="AD566" i="6"/>
  <c r="AC49" i="6"/>
  <c r="AD49" i="6"/>
  <c r="AC565" i="6"/>
  <c r="AD565" i="6"/>
  <c r="AC564" i="6"/>
  <c r="AD564" i="6"/>
  <c r="AC87" i="6"/>
  <c r="AD87" i="6"/>
  <c r="AC563" i="6"/>
  <c r="AD563" i="6"/>
  <c r="AC562" i="6"/>
  <c r="AD562" i="6"/>
  <c r="AC561" i="6"/>
  <c r="AD561" i="6"/>
  <c r="AC106" i="6"/>
  <c r="AD106" i="6"/>
  <c r="AC560" i="6"/>
  <c r="AD560" i="6"/>
  <c r="AC559" i="6"/>
  <c r="AD559" i="6"/>
  <c r="AC79" i="6"/>
  <c r="AD79" i="6"/>
  <c r="AC558" i="6"/>
  <c r="AD558" i="6"/>
  <c r="AC557" i="6"/>
  <c r="AD557" i="6"/>
  <c r="AC556" i="6"/>
  <c r="AD556" i="6"/>
  <c r="AC555" i="6"/>
  <c r="AD555" i="6"/>
  <c r="AC34" i="6"/>
  <c r="AD34" i="6"/>
  <c r="AC554" i="6"/>
  <c r="AD554" i="6"/>
  <c r="AC553" i="6"/>
  <c r="AD553" i="6"/>
  <c r="AC552" i="6"/>
  <c r="AD552" i="6"/>
  <c r="AC551" i="6"/>
  <c r="AD551" i="6"/>
  <c r="AC64" i="6"/>
  <c r="AD64" i="6"/>
  <c r="AC550" i="6"/>
  <c r="AD550" i="6"/>
  <c r="AC549" i="6"/>
  <c r="AD549" i="6"/>
  <c r="AC548" i="6"/>
  <c r="AD548" i="6"/>
  <c r="AD547" i="6"/>
  <c r="AC546" i="6"/>
  <c r="AD546" i="6"/>
  <c r="AC545" i="6"/>
  <c r="AD545" i="6"/>
  <c r="AC544" i="6"/>
  <c r="AD544" i="6"/>
  <c r="AC51" i="6"/>
  <c r="AD51" i="6"/>
  <c r="AC543" i="6"/>
  <c r="AD543" i="6"/>
  <c r="AC542" i="6"/>
  <c r="AD542" i="6"/>
  <c r="AC541" i="6"/>
  <c r="AD541" i="6"/>
  <c r="AC540" i="6"/>
  <c r="AD540" i="6"/>
  <c r="AC539" i="6"/>
  <c r="AD539" i="6"/>
  <c r="AC538" i="6"/>
  <c r="AD538" i="6"/>
  <c r="AC537" i="6"/>
  <c r="AD537" i="6"/>
  <c r="AC535" i="6"/>
  <c r="AD535" i="6"/>
  <c r="AD536" i="6"/>
  <c r="AC534" i="6"/>
  <c r="AD534" i="6"/>
  <c r="AC533" i="6"/>
  <c r="AD533" i="6"/>
  <c r="AC532" i="6"/>
  <c r="AD532" i="6"/>
  <c r="AC530" i="6"/>
  <c r="AD530" i="6"/>
  <c r="AC531" i="6"/>
  <c r="AD531" i="6"/>
  <c r="AD529" i="6"/>
  <c r="AC528" i="6"/>
  <c r="AD528" i="6"/>
  <c r="AC527" i="6"/>
  <c r="AD527" i="6"/>
  <c r="AC526" i="6"/>
  <c r="AD526" i="6"/>
  <c r="AC524" i="6"/>
  <c r="AD524" i="6"/>
  <c r="AC525" i="6"/>
  <c r="AD525" i="6"/>
  <c r="AC523" i="6"/>
  <c r="AD523" i="6"/>
  <c r="AC522" i="6"/>
  <c r="AD522" i="6"/>
  <c r="AC521" i="6"/>
  <c r="AD521" i="6"/>
  <c r="AC520" i="6"/>
  <c r="AD520" i="6"/>
  <c r="AC519" i="6"/>
  <c r="AD519" i="6"/>
  <c r="AC518" i="6"/>
  <c r="AD518" i="6"/>
  <c r="AC517" i="6"/>
  <c r="AD517" i="6"/>
  <c r="AC516" i="6"/>
  <c r="AD516" i="6"/>
  <c r="AC515" i="6"/>
  <c r="AD515" i="6"/>
  <c r="AC514" i="6"/>
  <c r="AD514" i="6"/>
  <c r="AC27" i="6"/>
  <c r="AD27" i="6"/>
  <c r="AC513" i="6"/>
  <c r="AD513" i="6"/>
  <c r="AC512" i="6"/>
  <c r="AD512" i="6"/>
  <c r="AC511" i="6"/>
  <c r="AD511" i="6"/>
  <c r="AC510" i="6"/>
  <c r="AD510" i="6"/>
  <c r="AC509" i="6"/>
  <c r="AD509" i="6"/>
  <c r="AC33" i="6"/>
  <c r="AD33" i="6"/>
  <c r="AC507" i="6"/>
  <c r="AD507" i="6"/>
  <c r="AC508" i="6"/>
  <c r="AD508" i="6"/>
  <c r="AC506" i="6"/>
  <c r="AD506" i="6"/>
  <c r="AC505" i="6"/>
  <c r="AD505" i="6"/>
  <c r="AC504" i="6"/>
  <c r="AD504" i="6"/>
  <c r="AC503" i="6"/>
  <c r="AD503" i="6"/>
  <c r="AC502" i="6"/>
  <c r="AD502" i="6"/>
  <c r="AC501" i="6"/>
  <c r="AD501" i="6"/>
  <c r="AC500" i="6"/>
  <c r="AD500" i="6"/>
  <c r="AC499" i="6"/>
  <c r="AD499" i="6"/>
  <c r="AC498" i="6"/>
  <c r="AD498" i="6"/>
  <c r="AC497" i="6"/>
  <c r="AD497" i="6"/>
  <c r="AC495" i="6"/>
  <c r="AD495" i="6"/>
  <c r="AC496" i="6"/>
  <c r="AD496" i="6"/>
  <c r="AC494" i="6"/>
  <c r="AD494" i="6"/>
  <c r="AC493" i="6"/>
  <c r="AD493" i="6"/>
  <c r="AC492" i="6"/>
  <c r="AD492" i="6"/>
  <c r="AC489" i="6"/>
  <c r="AD489" i="6"/>
  <c r="AC491" i="6"/>
  <c r="AD491" i="6"/>
  <c r="AC490" i="6"/>
  <c r="AD490" i="6"/>
  <c r="AC488" i="6"/>
  <c r="AD488" i="6"/>
  <c r="AC487" i="6"/>
  <c r="AD487" i="6"/>
  <c r="AC486" i="6"/>
  <c r="AD486" i="6"/>
  <c r="AC485" i="6"/>
  <c r="AD485" i="6"/>
  <c r="AC45" i="6"/>
  <c r="AD45" i="6"/>
  <c r="AC484" i="6"/>
  <c r="AD484" i="6"/>
  <c r="AC483" i="6"/>
  <c r="AD483" i="6"/>
  <c r="AC482" i="6"/>
  <c r="AD482" i="6"/>
  <c r="AC481" i="6"/>
  <c r="AD481" i="6"/>
  <c r="AC480" i="6"/>
  <c r="AD480" i="6"/>
  <c r="AC479" i="6"/>
  <c r="AD479" i="6"/>
  <c r="AC478" i="6"/>
  <c r="AD478" i="6"/>
  <c r="AC477" i="6"/>
  <c r="AD477" i="6"/>
  <c r="AC476" i="6"/>
  <c r="AD476" i="6"/>
  <c r="AC475" i="6"/>
  <c r="AD475" i="6"/>
  <c r="AC474" i="6"/>
  <c r="AD474" i="6"/>
  <c r="AC473" i="6"/>
  <c r="AD473" i="6"/>
  <c r="AC472" i="6"/>
  <c r="AD472" i="6"/>
  <c r="AC105" i="6"/>
  <c r="AD105" i="6"/>
  <c r="AC471" i="6"/>
  <c r="AD471" i="6"/>
  <c r="AC66" i="6"/>
  <c r="AD66" i="6"/>
  <c r="AC469" i="6"/>
  <c r="AD469" i="6"/>
  <c r="AD470" i="6"/>
  <c r="AC468" i="6"/>
  <c r="AD468" i="6"/>
  <c r="AC466" i="6"/>
  <c r="AD466" i="6"/>
  <c r="AC467" i="6"/>
  <c r="AD467" i="6"/>
  <c r="AC465" i="6"/>
  <c r="AD465" i="6"/>
  <c r="AC464" i="6"/>
  <c r="AD464" i="6"/>
  <c r="AC463" i="6"/>
  <c r="AD463" i="6"/>
  <c r="AC104" i="6"/>
  <c r="AD104" i="6"/>
  <c r="AC462" i="6"/>
  <c r="AD462" i="6"/>
  <c r="AC461" i="6"/>
  <c r="AD461" i="6"/>
  <c r="AC460" i="6"/>
  <c r="AD460" i="6"/>
  <c r="AC459" i="6"/>
  <c r="AD459" i="6"/>
  <c r="AC458" i="6"/>
  <c r="AD458" i="6"/>
  <c r="AC457" i="6"/>
  <c r="AD457" i="6"/>
  <c r="AC456" i="6"/>
  <c r="AD456" i="6"/>
  <c r="AC455" i="6"/>
  <c r="AD455" i="6"/>
  <c r="AC454" i="6"/>
  <c r="AD454" i="6"/>
  <c r="AC453" i="6"/>
  <c r="AD453" i="6"/>
  <c r="AC452" i="6"/>
  <c r="AD452" i="6"/>
  <c r="AC22" i="6"/>
  <c r="AD22" i="6"/>
  <c r="AC451" i="6"/>
  <c r="AD451" i="6"/>
  <c r="AC450" i="6"/>
  <c r="AD450" i="6"/>
  <c r="AC449" i="6"/>
  <c r="AD449" i="6"/>
  <c r="AC17" i="6"/>
  <c r="AD17" i="6"/>
  <c r="AC448" i="6"/>
  <c r="AD448" i="6"/>
  <c r="AC445" i="6"/>
  <c r="AD445" i="6"/>
  <c r="AC444" i="6"/>
  <c r="AD444" i="6"/>
  <c r="AC447" i="6"/>
  <c r="AD447" i="6"/>
  <c r="AC446" i="6"/>
  <c r="AD446" i="6"/>
  <c r="AC442" i="6"/>
  <c r="AD442" i="6"/>
  <c r="AC443" i="6"/>
  <c r="AD443" i="6"/>
  <c r="AC46" i="6"/>
  <c r="AD46" i="6"/>
  <c r="AC441" i="6"/>
  <c r="AD441" i="6"/>
  <c r="AC440" i="6"/>
  <c r="AD440" i="6"/>
  <c r="AC439" i="6"/>
  <c r="AD439" i="6"/>
  <c r="AC60" i="6"/>
  <c r="AD60" i="6"/>
  <c r="AC438" i="6"/>
  <c r="AD438" i="6"/>
  <c r="AC437" i="6"/>
  <c r="AD437" i="6"/>
  <c r="AC436" i="6"/>
  <c r="AD436" i="6"/>
  <c r="AC23" i="6"/>
  <c r="AD23" i="6"/>
  <c r="AC435" i="6"/>
  <c r="AD435" i="6"/>
  <c r="AC434" i="6"/>
  <c r="AD434" i="6"/>
  <c r="AC41" i="6"/>
  <c r="AD41" i="6"/>
  <c r="AC433" i="6"/>
  <c r="AD433" i="6"/>
  <c r="AC432" i="6"/>
  <c r="AD432" i="6"/>
  <c r="AC431" i="6"/>
  <c r="AD431" i="6"/>
  <c r="AC430" i="6"/>
  <c r="AD430" i="6"/>
  <c r="AC429" i="6"/>
  <c r="AD429" i="6"/>
  <c r="AC428" i="6"/>
  <c r="AD428" i="6"/>
  <c r="AC427" i="6"/>
  <c r="AD427" i="6"/>
  <c r="AC426" i="6"/>
  <c r="AD426" i="6"/>
  <c r="AC425" i="6"/>
  <c r="AD425" i="6"/>
  <c r="AC424" i="6"/>
  <c r="AD424" i="6"/>
  <c r="AC423" i="6"/>
  <c r="AD423" i="6"/>
  <c r="AC52" i="6"/>
  <c r="AD52" i="6"/>
  <c r="AC422" i="6"/>
  <c r="AD422" i="6"/>
  <c r="AC421" i="6"/>
  <c r="AD421" i="6"/>
  <c r="AC420" i="6"/>
  <c r="AD420" i="6"/>
  <c r="AC419" i="6"/>
  <c r="AD419" i="6"/>
  <c r="AC418" i="6"/>
  <c r="AD418" i="6"/>
  <c r="AC417" i="6"/>
  <c r="AD417" i="6"/>
  <c r="AC416" i="6"/>
  <c r="AD416" i="6"/>
  <c r="AC415" i="6"/>
  <c r="AD415" i="6"/>
  <c r="AC414" i="6"/>
  <c r="AD414" i="6"/>
  <c r="AC413" i="6"/>
  <c r="AD413" i="6"/>
  <c r="AC411" i="6"/>
  <c r="AD411" i="6"/>
  <c r="AC412" i="6"/>
  <c r="AD412" i="6"/>
  <c r="AC80" i="6"/>
  <c r="AD80" i="6"/>
  <c r="AC410" i="6"/>
  <c r="AD410" i="6"/>
  <c r="AC407" i="6"/>
  <c r="AD407" i="6"/>
  <c r="AC408" i="6"/>
  <c r="AD408" i="6"/>
  <c r="AC409" i="6"/>
  <c r="AD409" i="6"/>
  <c r="AC406" i="6"/>
  <c r="AD406" i="6"/>
  <c r="AC405" i="6"/>
  <c r="AD405" i="6"/>
  <c r="AC404" i="6"/>
  <c r="AD404" i="6"/>
  <c r="AC401" i="6"/>
  <c r="AD401" i="6"/>
  <c r="AC402" i="6"/>
  <c r="AD402" i="6"/>
  <c r="AC403" i="6"/>
  <c r="AD403" i="6"/>
  <c r="AC400" i="6"/>
  <c r="AD400" i="6"/>
  <c r="AC96" i="6"/>
  <c r="AD96" i="6"/>
  <c r="AC399" i="6"/>
  <c r="AD399" i="6"/>
  <c r="AC398" i="6"/>
  <c r="AD398" i="6"/>
  <c r="AC72" i="6"/>
  <c r="AD72" i="6"/>
  <c r="AC397" i="6"/>
  <c r="AD397" i="6"/>
  <c r="AC396" i="6"/>
  <c r="AD396" i="6"/>
  <c r="AC394" i="6"/>
  <c r="AD394" i="6"/>
  <c r="AC395" i="6"/>
  <c r="AD395" i="6"/>
  <c r="AC393" i="6"/>
  <c r="AD393" i="6"/>
  <c r="AC392" i="6"/>
  <c r="AD392" i="6"/>
  <c r="AC58" i="6"/>
  <c r="AD58" i="6"/>
  <c r="AC390" i="6"/>
  <c r="AD390" i="6"/>
  <c r="AC391" i="6"/>
  <c r="AD391" i="6"/>
  <c r="AC389" i="6"/>
  <c r="AD389" i="6"/>
  <c r="AC388" i="6"/>
  <c r="AD388" i="6"/>
  <c r="AC50" i="6"/>
  <c r="AD50" i="6"/>
  <c r="AC93" i="6"/>
  <c r="AD93" i="6"/>
  <c r="AC387" i="6"/>
  <c r="AD387" i="6"/>
  <c r="AC386" i="6"/>
  <c r="AD386" i="6"/>
  <c r="AC385" i="6"/>
  <c r="AD385" i="6"/>
  <c r="AC384" i="6"/>
  <c r="AD384" i="6"/>
  <c r="AC383" i="6"/>
  <c r="AD383" i="6"/>
  <c r="AC90" i="6"/>
  <c r="AD90" i="6"/>
  <c r="AC382" i="6"/>
  <c r="AD382" i="6"/>
  <c r="AC381" i="6"/>
  <c r="AD381" i="6"/>
  <c r="AC380" i="6"/>
  <c r="AD380" i="6"/>
  <c r="AC76" i="6"/>
  <c r="AD76" i="6"/>
  <c r="AC379" i="6"/>
  <c r="AD379" i="6"/>
  <c r="AC84" i="6"/>
  <c r="AD84" i="6"/>
  <c r="AC378" i="6"/>
  <c r="AD378" i="6"/>
  <c r="AC71" i="6"/>
  <c r="AD71" i="6"/>
  <c r="AC40" i="6"/>
  <c r="AD40" i="6"/>
  <c r="AC377" i="6"/>
  <c r="AD377" i="6"/>
  <c r="AC376" i="6"/>
  <c r="AD376" i="6"/>
  <c r="AC373" i="6"/>
  <c r="AD373" i="6"/>
  <c r="AC375" i="6"/>
  <c r="AD375" i="6"/>
  <c r="AC374" i="6"/>
  <c r="AD374" i="6"/>
  <c r="AC61" i="6"/>
  <c r="AD61" i="6"/>
  <c r="AC372" i="6"/>
  <c r="AD372" i="6"/>
  <c r="AC371" i="6"/>
  <c r="AD371" i="6"/>
  <c r="AC370" i="6"/>
  <c r="AD370" i="6"/>
  <c r="AC369" i="6"/>
  <c r="AD369" i="6"/>
  <c r="AC368" i="6"/>
  <c r="AD368" i="6"/>
  <c r="AC367" i="6"/>
  <c r="AD367" i="6"/>
  <c r="AC366" i="6"/>
  <c r="AD366" i="6"/>
  <c r="AC365" i="6"/>
  <c r="AD365" i="6"/>
  <c r="AC16" i="6"/>
  <c r="AD16" i="6"/>
  <c r="AC364" i="6"/>
  <c r="AD364" i="6"/>
  <c r="AC363" i="6"/>
  <c r="AD363" i="6"/>
  <c r="AC362" i="6"/>
  <c r="AD362" i="6"/>
  <c r="AC361" i="6"/>
  <c r="AD361" i="6"/>
  <c r="AC359" i="6"/>
  <c r="AD359" i="6"/>
  <c r="AC62" i="6"/>
  <c r="AD62" i="6"/>
  <c r="AC360" i="6"/>
  <c r="AD360" i="6"/>
  <c r="AC357" i="6"/>
  <c r="AD357" i="6"/>
  <c r="AC358" i="6"/>
  <c r="AD358" i="6"/>
  <c r="AC356" i="6"/>
  <c r="AD356" i="6"/>
  <c r="AC355" i="6"/>
  <c r="AD355" i="6"/>
  <c r="AC354" i="6"/>
  <c r="AD354" i="6"/>
  <c r="AC353" i="6"/>
  <c r="AD353" i="6"/>
  <c r="AC86" i="6"/>
  <c r="AD86" i="6"/>
  <c r="AC352" i="6"/>
  <c r="AD352" i="6"/>
  <c r="AC351" i="6"/>
  <c r="AD351" i="6"/>
  <c r="AC350" i="6"/>
  <c r="AD350" i="6"/>
  <c r="AC349" i="6"/>
  <c r="AD349" i="6"/>
  <c r="AC348" i="6"/>
  <c r="AD348" i="6"/>
  <c r="AC347" i="6"/>
  <c r="AD347" i="6"/>
  <c r="AC346" i="6"/>
  <c r="AD346" i="6"/>
  <c r="AC78" i="6"/>
  <c r="AD78" i="6"/>
  <c r="AC91" i="6"/>
  <c r="AD91" i="6"/>
  <c r="AC345" i="6"/>
  <c r="AD345" i="6"/>
  <c r="AC344" i="6"/>
  <c r="AD344" i="6"/>
  <c r="AC343" i="6"/>
  <c r="AD343" i="6"/>
  <c r="AC39" i="6"/>
  <c r="AD39" i="6"/>
  <c r="AC342" i="6"/>
  <c r="AD342" i="6"/>
  <c r="AC341" i="6"/>
  <c r="AD341" i="6"/>
  <c r="AC339" i="6"/>
  <c r="AD339" i="6"/>
  <c r="AC340" i="6"/>
  <c r="AD340" i="6"/>
  <c r="AC338" i="6"/>
  <c r="AD338" i="6"/>
  <c r="AC337" i="6"/>
  <c r="AD337" i="6"/>
  <c r="AC336" i="6"/>
  <c r="AD336" i="6"/>
  <c r="AC335" i="6"/>
  <c r="AD335" i="6"/>
  <c r="AC334" i="6"/>
  <c r="AD334" i="6"/>
  <c r="AC333" i="6"/>
  <c r="AD333" i="6"/>
  <c r="AC328" i="6"/>
  <c r="AD328" i="6"/>
  <c r="AC331" i="6"/>
  <c r="AD331" i="6"/>
  <c r="AC332" i="6"/>
  <c r="AD332" i="6"/>
  <c r="AC330" i="6"/>
  <c r="AD330" i="6"/>
  <c r="AC329" i="6"/>
  <c r="AD329" i="6"/>
  <c r="AC32" i="6"/>
  <c r="AD32" i="6"/>
  <c r="AC327" i="6"/>
  <c r="AD327" i="6"/>
  <c r="AC326" i="6"/>
  <c r="AD326" i="6"/>
  <c r="AC325" i="6"/>
  <c r="AD325" i="6"/>
  <c r="AC324" i="6"/>
  <c r="AD324" i="6"/>
  <c r="AC323" i="6"/>
  <c r="AD323" i="6"/>
  <c r="AC26" i="6"/>
  <c r="AD26" i="6"/>
  <c r="AC322" i="6"/>
  <c r="AD322" i="6"/>
  <c r="AC321" i="6"/>
  <c r="AD321" i="6"/>
  <c r="AC320" i="6"/>
  <c r="AD320" i="6"/>
  <c r="AC319" i="6"/>
  <c r="AD319" i="6"/>
  <c r="AC318" i="6"/>
  <c r="AD318" i="6"/>
  <c r="AC317" i="6"/>
  <c r="AD317" i="6"/>
  <c r="AC59" i="6"/>
  <c r="AD59" i="6"/>
  <c r="AC316" i="6"/>
  <c r="AD316" i="6"/>
  <c r="AC38" i="6"/>
  <c r="AD38" i="6"/>
  <c r="AC315" i="6"/>
  <c r="AD315" i="6"/>
  <c r="AC314" i="6"/>
  <c r="AD314" i="6"/>
  <c r="AC313" i="6"/>
  <c r="AD313" i="6"/>
  <c r="AC312" i="6"/>
  <c r="AD312" i="6"/>
  <c r="AC311" i="6"/>
  <c r="AD311" i="6"/>
  <c r="AC63" i="6"/>
  <c r="AD63" i="6"/>
  <c r="AC310" i="6"/>
  <c r="AD310" i="6"/>
  <c r="AC309" i="6"/>
  <c r="AD309" i="6"/>
  <c r="AC308" i="6"/>
  <c r="AD308" i="6"/>
  <c r="AC307" i="6"/>
  <c r="AD307" i="6"/>
  <c r="AC306" i="6"/>
  <c r="AD306" i="6"/>
  <c r="AC305" i="6"/>
  <c r="AD305" i="6"/>
  <c r="AC303" i="6"/>
  <c r="AD303" i="6"/>
  <c r="AC302" i="6"/>
  <c r="AD302" i="6"/>
  <c r="AC304" i="6"/>
  <c r="AD304" i="6"/>
  <c r="AC301" i="6"/>
  <c r="AD301" i="6"/>
  <c r="AC44" i="6"/>
  <c r="AD44" i="6"/>
  <c r="AC300" i="6"/>
  <c r="AD300" i="6"/>
  <c r="AC103" i="6"/>
  <c r="AD103" i="6"/>
  <c r="AC298" i="6"/>
  <c r="AD298" i="6"/>
  <c r="AC299" i="6"/>
  <c r="AD299" i="6"/>
  <c r="AC297" i="6"/>
  <c r="AD297" i="6"/>
  <c r="AC102" i="6"/>
  <c r="AD102" i="6"/>
  <c r="AC296" i="6"/>
  <c r="AD296" i="6"/>
  <c r="AC4" i="6"/>
  <c r="AD4" i="6"/>
  <c r="AC295" i="6"/>
  <c r="AD295" i="6"/>
  <c r="AC294" i="6"/>
  <c r="AD294" i="6"/>
  <c r="AC42" i="6"/>
  <c r="AD42" i="6"/>
  <c r="AC293" i="6"/>
  <c r="AD293" i="6"/>
  <c r="AC292" i="6"/>
  <c r="AD292" i="6"/>
  <c r="AC291" i="6"/>
  <c r="AD291" i="6"/>
  <c r="AC290" i="6"/>
  <c r="AD290" i="6"/>
  <c r="AC289" i="6"/>
  <c r="AD289" i="6"/>
  <c r="AC288" i="6"/>
  <c r="AD288" i="6"/>
  <c r="AC287" i="6"/>
  <c r="AD287" i="6"/>
  <c r="AC286" i="6"/>
  <c r="AD286" i="6"/>
  <c r="AC285" i="6"/>
  <c r="AD285" i="6"/>
  <c r="AC284" i="6"/>
  <c r="AD284" i="6"/>
  <c r="AC283" i="6"/>
  <c r="AD283" i="6"/>
  <c r="AC15" i="6"/>
  <c r="AD15" i="6"/>
  <c r="AC282" i="6"/>
  <c r="AD282" i="6"/>
  <c r="AC281" i="6"/>
  <c r="AD281" i="6"/>
  <c r="AC280" i="6"/>
  <c r="AD280" i="6"/>
  <c r="AC279" i="6"/>
  <c r="AD279" i="6"/>
  <c r="AC278" i="6"/>
  <c r="AD278" i="6"/>
  <c r="AC277" i="6"/>
  <c r="AD277" i="6"/>
  <c r="AC276" i="6"/>
  <c r="AD276" i="6"/>
  <c r="AC275" i="6"/>
  <c r="AD275" i="6"/>
  <c r="AC274" i="6"/>
  <c r="AD274" i="6"/>
  <c r="AC273" i="6"/>
  <c r="AD273" i="6"/>
  <c r="AC99" i="6"/>
  <c r="AD99" i="6"/>
  <c r="AC271" i="6"/>
  <c r="AD271" i="6"/>
  <c r="AC266" i="6"/>
  <c r="AD266" i="6"/>
  <c r="AC272" i="6"/>
  <c r="AD272" i="6"/>
  <c r="AC270" i="6"/>
  <c r="AD270" i="6"/>
  <c r="AC269" i="6"/>
  <c r="AD269" i="6"/>
  <c r="AC267" i="6"/>
  <c r="AD267" i="6"/>
  <c r="AC268" i="6"/>
  <c r="AD268" i="6"/>
  <c r="AC265" i="6"/>
  <c r="AD265" i="6"/>
  <c r="AC264" i="6"/>
  <c r="AD264" i="6"/>
  <c r="AC263" i="6"/>
  <c r="AD263" i="6"/>
  <c r="AC98" i="6"/>
  <c r="AD98" i="6"/>
  <c r="AC262" i="6"/>
  <c r="AD262" i="6"/>
  <c r="AC89" i="6"/>
  <c r="AD89" i="6"/>
  <c r="AC259" i="6"/>
  <c r="AD259" i="6"/>
  <c r="AC260" i="6"/>
  <c r="AD260" i="6"/>
  <c r="AC261" i="6"/>
  <c r="AD261" i="6"/>
  <c r="AC258" i="6"/>
  <c r="AD258" i="6"/>
  <c r="AC257" i="6"/>
  <c r="AD257" i="6"/>
  <c r="AC256" i="6"/>
  <c r="AD256" i="6"/>
  <c r="AC31" i="6"/>
  <c r="AD31" i="6"/>
  <c r="AC254" i="6"/>
  <c r="AD254" i="6"/>
  <c r="AC255" i="6"/>
  <c r="AD255" i="6"/>
  <c r="AC101" i="6"/>
  <c r="AD101" i="6"/>
  <c r="AC253" i="6"/>
  <c r="AD253" i="6"/>
  <c r="AC252" i="6"/>
  <c r="AD252" i="6"/>
  <c r="AC24" i="6"/>
  <c r="AD24" i="6"/>
  <c r="AC251" i="6"/>
  <c r="AD251" i="6"/>
  <c r="AC83" i="6"/>
  <c r="AD83" i="6"/>
  <c r="AC250" i="6"/>
  <c r="AD250" i="6"/>
  <c r="AC249" i="6"/>
  <c r="AD249" i="6"/>
  <c r="AC248" i="6"/>
  <c r="AD248" i="6"/>
  <c r="AC247" i="6"/>
  <c r="AD247" i="6"/>
  <c r="AC246" i="6"/>
  <c r="AD246" i="6"/>
  <c r="AC245" i="6"/>
  <c r="AD245" i="6"/>
  <c r="AC244" i="6"/>
  <c r="AD244" i="6"/>
  <c r="AC243" i="6"/>
  <c r="AD243" i="6"/>
  <c r="AC242" i="6"/>
  <c r="AD242" i="6"/>
  <c r="AC241" i="6"/>
  <c r="AD241" i="6"/>
  <c r="AC240" i="6"/>
  <c r="AD240" i="6"/>
  <c r="AC82" i="6"/>
  <c r="AD82" i="6"/>
  <c r="AC239" i="6"/>
  <c r="AD239" i="6"/>
  <c r="AC37" i="6"/>
  <c r="AD37" i="6"/>
  <c r="AC238" i="6"/>
  <c r="AD238" i="6"/>
  <c r="AC237" i="6"/>
  <c r="AD237" i="6"/>
  <c r="AC236" i="6"/>
  <c r="AD236" i="6"/>
  <c r="AC21" i="6"/>
  <c r="AD21" i="6"/>
  <c r="AC235" i="6"/>
  <c r="AD235" i="6"/>
  <c r="AC94" i="6"/>
  <c r="AD94" i="6"/>
  <c r="AC234" i="6"/>
  <c r="AD234" i="6"/>
  <c r="AC97" i="6"/>
  <c r="AD97" i="6"/>
  <c r="AC233" i="6"/>
  <c r="AD233" i="6"/>
  <c r="AC232" i="6"/>
  <c r="AD232" i="6"/>
  <c r="AC231" i="6"/>
  <c r="AD231" i="6"/>
  <c r="AC230" i="6"/>
  <c r="AD230" i="6"/>
  <c r="AC229" i="6"/>
  <c r="AD229" i="6"/>
  <c r="AC228" i="6"/>
  <c r="AD228" i="6"/>
  <c r="AC65" i="6"/>
  <c r="AD65" i="6"/>
  <c r="AC227" i="6"/>
  <c r="AD227" i="6"/>
  <c r="AC226" i="6"/>
  <c r="AD226" i="6"/>
  <c r="AC224" i="6"/>
  <c r="AD224" i="6"/>
  <c r="AC225" i="6"/>
  <c r="AD225" i="6"/>
  <c r="AC223" i="6"/>
  <c r="AD223" i="6"/>
  <c r="AC222" i="6"/>
  <c r="AD222" i="6"/>
  <c r="AC221" i="6"/>
  <c r="AD221" i="6"/>
  <c r="AC219" i="6"/>
  <c r="AD219" i="6"/>
  <c r="AC220" i="6"/>
  <c r="AD220" i="6"/>
  <c r="AC218" i="6"/>
  <c r="AD218" i="6"/>
  <c r="AC217" i="6"/>
  <c r="AD217" i="6"/>
  <c r="AC216" i="6"/>
  <c r="AD216" i="6"/>
  <c r="AC7" i="6"/>
  <c r="AD7" i="6"/>
  <c r="AC215" i="6"/>
  <c r="AD215" i="6"/>
  <c r="AC214" i="6"/>
  <c r="AD214" i="6"/>
  <c r="AC213" i="6"/>
  <c r="AD213" i="6"/>
  <c r="AC212" i="6"/>
  <c r="AD212" i="6"/>
  <c r="AC211" i="6"/>
  <c r="AD211" i="6"/>
  <c r="AC210" i="6"/>
  <c r="AD210" i="6"/>
  <c r="AC209" i="6"/>
  <c r="AD209" i="6"/>
  <c r="AC208" i="6"/>
  <c r="AD208" i="6"/>
  <c r="AC207" i="6"/>
  <c r="AD207" i="6"/>
  <c r="AC206" i="6"/>
  <c r="AD206" i="6"/>
  <c r="AC205" i="6"/>
  <c r="AD205" i="6"/>
  <c r="AC204" i="6"/>
  <c r="AD204" i="6"/>
  <c r="AC203" i="6"/>
  <c r="AD203" i="6"/>
  <c r="AC202" i="6"/>
  <c r="AD202" i="6"/>
  <c r="AC201" i="6"/>
  <c r="AD201" i="6"/>
  <c r="AC200" i="6"/>
  <c r="AD200" i="6"/>
  <c r="AC199" i="6"/>
  <c r="AD199" i="6"/>
  <c r="AC198" i="6"/>
  <c r="AD198" i="6"/>
  <c r="AC197" i="6"/>
  <c r="AD197" i="6"/>
  <c r="AC196" i="6"/>
  <c r="AD196" i="6"/>
  <c r="AC195" i="6"/>
  <c r="AD195" i="6"/>
  <c r="AC35" i="6"/>
  <c r="AD35" i="6"/>
  <c r="AC194" i="6"/>
  <c r="AD194" i="6"/>
  <c r="AC193" i="6"/>
  <c r="AD193" i="6"/>
  <c r="AC14" i="6"/>
  <c r="AD14" i="6"/>
  <c r="AC13" i="6"/>
  <c r="AD13" i="6"/>
  <c r="AC192" i="6"/>
  <c r="AD192" i="6"/>
  <c r="AC191" i="6"/>
  <c r="AD191" i="6"/>
  <c r="AC190" i="6"/>
  <c r="AD190" i="6"/>
  <c r="AC189" i="6"/>
  <c r="AD189" i="6"/>
  <c r="AC188" i="6"/>
  <c r="AD188" i="6"/>
  <c r="AC56" i="6"/>
  <c r="AD56" i="6"/>
  <c r="AC47" i="6"/>
  <c r="AD47" i="6"/>
  <c r="AC187" i="6"/>
  <c r="AD187" i="6"/>
  <c r="AC8" i="6"/>
  <c r="AD8" i="6"/>
  <c r="AC186" i="6"/>
  <c r="AD186" i="6"/>
  <c r="AC185" i="6"/>
  <c r="AD185" i="6"/>
  <c r="AC12" i="6"/>
  <c r="AD12" i="6"/>
  <c r="AC184" i="6"/>
  <c r="AD184" i="6"/>
  <c r="AC183" i="6"/>
  <c r="AD183" i="6"/>
  <c r="AC182" i="6"/>
  <c r="AD182" i="6"/>
  <c r="AC181" i="6"/>
  <c r="AD181" i="6"/>
  <c r="AC180" i="6"/>
  <c r="AD180" i="6"/>
  <c r="AC179" i="6"/>
  <c r="AD179" i="6"/>
  <c r="AC178" i="6"/>
  <c r="AD178" i="6"/>
  <c r="AC177" i="6"/>
  <c r="AD177" i="6"/>
  <c r="AC176" i="6"/>
  <c r="AD176" i="6"/>
  <c r="AC175" i="6"/>
  <c r="AD175" i="6"/>
  <c r="AC174" i="6"/>
  <c r="AD174" i="6"/>
  <c r="AC173" i="6"/>
  <c r="AD173" i="6"/>
  <c r="AC53" i="6"/>
  <c r="AD53" i="6"/>
  <c r="AC172" i="6"/>
  <c r="AD172" i="6"/>
  <c r="AC171" i="6"/>
  <c r="AD171" i="6"/>
  <c r="AC43" i="6"/>
  <c r="AD43" i="6"/>
  <c r="AC170" i="6"/>
  <c r="AD170" i="6"/>
  <c r="AC2" i="6"/>
  <c r="AD2" i="6"/>
  <c r="AC168" i="6"/>
  <c r="AD168" i="6"/>
  <c r="AC169" i="6"/>
  <c r="AD169" i="6"/>
  <c r="AC167" i="6"/>
  <c r="AD167" i="6"/>
  <c r="AC11" i="6"/>
  <c r="AD11" i="6"/>
  <c r="AC166" i="6"/>
  <c r="AD166" i="6"/>
  <c r="AC165" i="6"/>
  <c r="AD165" i="6"/>
  <c r="AC92" i="6"/>
  <c r="AD92" i="6"/>
  <c r="AC30" i="6"/>
  <c r="AD30" i="6"/>
  <c r="AC29" i="6"/>
  <c r="AD29" i="6"/>
  <c r="AC163" i="6"/>
  <c r="AD163" i="6"/>
  <c r="AC164" i="6"/>
  <c r="AD164" i="6"/>
  <c r="AC10" i="6"/>
  <c r="AD10" i="6"/>
  <c r="AC162" i="6"/>
  <c r="AD162" i="6"/>
  <c r="AC161" i="6"/>
  <c r="AD161" i="6"/>
  <c r="AC160" i="6"/>
  <c r="AD160" i="6"/>
  <c r="AC159" i="6"/>
  <c r="AD159" i="6"/>
  <c r="AC158" i="6"/>
  <c r="AD158" i="6"/>
  <c r="AC157" i="6"/>
  <c r="AD157" i="6"/>
  <c r="AC156" i="6"/>
  <c r="AD156" i="6"/>
  <c r="AC155" i="6"/>
  <c r="AD155" i="6"/>
  <c r="AC154" i="6"/>
  <c r="AD154" i="6"/>
  <c r="AC48" i="6"/>
  <c r="AD48" i="6"/>
  <c r="AC153" i="6"/>
  <c r="AD153" i="6"/>
  <c r="AC152" i="6"/>
  <c r="AD152" i="6"/>
  <c r="AC151" i="6"/>
  <c r="AD151" i="6"/>
  <c r="AC150" i="6"/>
  <c r="AD150" i="6"/>
  <c r="AC149" i="6"/>
  <c r="AD149" i="6"/>
  <c r="AC148" i="6"/>
  <c r="AD148" i="6"/>
  <c r="AC147" i="6"/>
  <c r="AD147" i="6"/>
  <c r="AC146" i="6"/>
  <c r="AD146" i="6"/>
  <c r="AC145" i="6"/>
  <c r="AD145" i="6"/>
  <c r="AC144" i="6"/>
  <c r="AD144" i="6"/>
  <c r="AC143" i="6"/>
  <c r="AD143" i="6"/>
  <c r="AC142" i="6"/>
  <c r="AD142" i="6"/>
  <c r="AC141" i="6"/>
  <c r="AD141" i="6"/>
  <c r="AC81" i="6"/>
  <c r="AD81" i="6"/>
  <c r="AC140" i="6"/>
  <c r="AD140" i="6"/>
  <c r="AC139" i="6"/>
  <c r="AD139" i="6"/>
  <c r="AC70" i="6"/>
  <c r="AD70" i="6"/>
  <c r="AC138" i="6"/>
  <c r="AD138" i="6"/>
  <c r="AC137" i="6"/>
  <c r="AD137" i="6"/>
  <c r="AC136" i="6"/>
  <c r="AD136" i="6"/>
  <c r="AC135" i="6"/>
  <c r="AD135" i="6"/>
  <c r="AC134" i="6"/>
  <c r="AD134" i="6"/>
  <c r="AC133" i="6"/>
  <c r="AD133" i="6"/>
  <c r="AC132" i="6"/>
  <c r="AD132" i="6"/>
  <c r="AC131" i="6"/>
  <c r="AD131" i="6"/>
  <c r="AC130" i="6"/>
  <c r="AD130" i="6"/>
  <c r="AC129" i="6"/>
  <c r="AD129" i="6"/>
  <c r="AC128" i="6"/>
  <c r="AD128" i="6"/>
  <c r="AC127" i="6"/>
  <c r="AD127" i="6"/>
  <c r="AC126" i="6"/>
  <c r="AD126" i="6"/>
  <c r="AC125" i="6"/>
  <c r="AD125" i="6"/>
  <c r="AC9" i="6"/>
  <c r="AD9" i="6"/>
  <c r="AC124" i="6"/>
  <c r="AD124" i="6"/>
  <c r="AC122" i="6"/>
  <c r="AD122" i="6"/>
  <c r="AC123" i="6"/>
  <c r="AD123" i="6"/>
  <c r="AC55" i="6"/>
  <c r="AD55" i="6"/>
  <c r="AC75" i="6"/>
  <c r="AD75" i="6"/>
  <c r="AC121" i="6"/>
  <c r="AD121" i="6"/>
  <c r="AC120" i="6"/>
  <c r="AD120" i="6"/>
  <c r="AC119" i="6"/>
  <c r="AD119" i="6"/>
  <c r="AC100" i="6"/>
  <c r="AD100" i="6"/>
  <c r="AC118" i="6"/>
  <c r="AD118" i="6"/>
  <c r="AC117" i="6"/>
  <c r="AD117" i="6"/>
  <c r="AC85" i="6"/>
  <c r="AD85" i="6"/>
  <c r="AC116" i="6"/>
  <c r="AD116" i="6"/>
  <c r="AC115" i="6"/>
  <c r="AD115" i="6"/>
  <c r="AC114" i="6"/>
  <c r="AD114" i="6"/>
  <c r="AC113" i="6"/>
  <c r="AD113" i="6"/>
  <c r="AC112" i="6"/>
  <c r="AD112" i="6"/>
  <c r="AC111" i="6"/>
  <c r="AD111" i="6"/>
  <c r="AC110" i="6"/>
  <c r="AD110" i="6"/>
  <c r="AD634" i="6"/>
  <c r="AC634" i="6"/>
  <c r="AB633" i="6"/>
  <c r="AB632" i="6"/>
  <c r="AB631" i="6"/>
  <c r="AB88" i="6"/>
  <c r="AB74" i="6"/>
  <c r="AB3" i="6"/>
  <c r="AB629" i="6"/>
  <c r="AB630" i="6"/>
  <c r="AB73" i="6"/>
  <c r="AB20" i="6"/>
  <c r="AB628" i="6"/>
  <c r="AB627" i="6"/>
  <c r="AB626" i="6"/>
  <c r="AB625" i="6"/>
  <c r="AB69" i="6"/>
  <c r="AB624" i="6"/>
  <c r="AB5" i="6"/>
  <c r="AB622" i="6"/>
  <c r="AB623" i="6"/>
  <c r="AB621" i="6"/>
  <c r="AB620" i="6"/>
  <c r="AB619" i="6"/>
  <c r="AB67" i="6"/>
  <c r="AB618" i="6"/>
  <c r="AB617" i="6"/>
  <c r="AB616" i="6"/>
  <c r="AB615" i="6"/>
  <c r="AB614" i="6"/>
  <c r="AB613" i="6"/>
  <c r="AB612" i="6"/>
  <c r="AB609" i="6"/>
  <c r="AB610" i="6"/>
  <c r="AB611" i="6"/>
  <c r="AB608" i="6"/>
  <c r="AB77" i="6"/>
  <c r="AB19" i="6"/>
  <c r="AB607" i="6"/>
  <c r="AB606" i="6"/>
  <c r="AB18" i="6"/>
  <c r="AB605" i="6"/>
  <c r="AB28" i="6"/>
  <c r="AB36" i="6"/>
  <c r="AB604" i="6"/>
  <c r="AB603" i="6"/>
  <c r="AB6" i="6"/>
  <c r="AB602" i="6"/>
  <c r="AB601" i="6"/>
  <c r="AB600" i="6"/>
  <c r="AB599" i="6"/>
  <c r="AB598" i="6"/>
  <c r="AB597" i="6"/>
  <c r="AB596" i="6"/>
  <c r="AB595" i="6"/>
  <c r="AB594" i="6"/>
  <c r="AB593" i="6"/>
  <c r="AB592" i="6"/>
  <c r="AB591" i="6"/>
  <c r="AB590" i="6"/>
  <c r="AB589" i="6"/>
  <c r="AB588" i="6"/>
  <c r="AB587" i="6"/>
  <c r="AB586" i="6"/>
  <c r="AB68" i="6"/>
  <c r="AB57" i="6"/>
  <c r="AB25" i="6"/>
  <c r="AB585" i="6"/>
  <c r="AB584" i="6"/>
  <c r="AB582" i="6"/>
  <c r="AB583" i="6"/>
  <c r="AB581" i="6"/>
  <c r="AB580" i="6"/>
  <c r="AB578" i="6"/>
  <c r="AB579" i="6"/>
  <c r="AB577" i="6"/>
  <c r="AB575" i="6"/>
  <c r="AB576" i="6"/>
  <c r="AB574" i="6"/>
  <c r="AB54" i="6"/>
  <c r="AB109" i="6"/>
  <c r="AB573" i="6"/>
  <c r="AB572" i="6"/>
  <c r="AB571" i="6"/>
  <c r="AB108" i="6"/>
  <c r="AB570" i="6"/>
  <c r="AB569" i="6"/>
  <c r="AB568" i="6"/>
  <c r="AB107" i="6"/>
  <c r="AB567" i="6"/>
  <c r="AB95" i="6"/>
  <c r="AB566" i="6"/>
  <c r="AB49" i="6"/>
  <c r="AB565" i="6"/>
  <c r="AB564" i="6"/>
  <c r="AB87" i="6"/>
  <c r="AB563" i="6"/>
  <c r="AB562" i="6"/>
  <c r="AB561" i="6"/>
  <c r="AB106" i="6"/>
  <c r="AB560" i="6"/>
  <c r="AB559" i="6"/>
  <c r="AB79" i="6"/>
  <c r="AB558" i="6"/>
  <c r="AB557" i="6"/>
  <c r="AB556" i="6"/>
  <c r="AB555" i="6"/>
  <c r="AB34" i="6"/>
  <c r="AB554" i="6"/>
  <c r="AB553" i="6"/>
  <c r="AB552" i="6"/>
  <c r="AB551" i="6"/>
  <c r="AB64" i="6"/>
  <c r="AB550" i="6"/>
  <c r="AB549" i="6"/>
  <c r="AB548" i="6"/>
  <c r="AB547" i="6"/>
  <c r="AB546" i="6"/>
  <c r="AB545" i="6"/>
  <c r="AB544" i="6"/>
  <c r="AB51" i="6"/>
  <c r="AB543" i="6"/>
  <c r="AB542" i="6"/>
  <c r="AB541" i="6"/>
  <c r="AB540" i="6"/>
  <c r="AB539" i="6"/>
  <c r="AB538" i="6"/>
  <c r="AB537" i="6"/>
  <c r="AB535" i="6"/>
  <c r="AB536" i="6"/>
  <c r="AB534" i="6"/>
  <c r="AB533" i="6"/>
  <c r="AB532" i="6"/>
  <c r="AB530" i="6"/>
  <c r="AB531" i="6"/>
  <c r="AB529" i="6"/>
  <c r="AB528" i="6"/>
  <c r="AB527" i="6"/>
  <c r="AB526" i="6"/>
  <c r="AB524" i="6"/>
  <c r="AB525" i="6"/>
  <c r="AB523" i="6"/>
  <c r="AB522" i="6"/>
  <c r="AB521" i="6"/>
  <c r="AB520" i="6"/>
  <c r="AB519" i="6"/>
  <c r="AB518" i="6"/>
  <c r="AB517" i="6"/>
  <c r="AB516" i="6"/>
  <c r="AB515" i="6"/>
  <c r="AB514" i="6"/>
  <c r="AB27" i="6"/>
  <c r="AB513" i="6"/>
  <c r="AB512" i="6"/>
  <c r="AB511" i="6"/>
  <c r="AB510" i="6"/>
  <c r="AB509" i="6"/>
  <c r="AB33" i="6"/>
  <c r="AB507" i="6"/>
  <c r="AB508" i="6"/>
  <c r="AB506" i="6"/>
  <c r="AB505" i="6"/>
  <c r="AB504" i="6"/>
  <c r="AB503" i="6"/>
  <c r="AB502" i="6"/>
  <c r="AB501" i="6"/>
  <c r="AB500" i="6"/>
  <c r="AB499" i="6"/>
  <c r="AB498" i="6"/>
  <c r="AB497" i="6"/>
  <c r="AB495" i="6"/>
  <c r="AB496" i="6"/>
  <c r="AB494" i="6"/>
  <c r="AB493" i="6"/>
  <c r="AB492" i="6"/>
  <c r="AB489" i="6"/>
  <c r="AB491" i="6"/>
  <c r="AB490" i="6"/>
  <c r="AB488" i="6"/>
  <c r="AB487" i="6"/>
  <c r="AB486" i="6"/>
  <c r="AB485" i="6"/>
  <c r="AB45" i="6"/>
  <c r="AB484" i="6"/>
  <c r="AB483" i="6"/>
  <c r="AB482" i="6"/>
  <c r="AB481" i="6"/>
  <c r="AB480" i="6"/>
  <c r="AB479" i="6"/>
  <c r="AB478" i="6"/>
  <c r="AB477" i="6"/>
  <c r="AB476" i="6"/>
  <c r="AB475" i="6"/>
  <c r="AB474" i="6"/>
  <c r="AB473" i="6"/>
  <c r="AB472" i="6"/>
  <c r="AB105" i="6"/>
  <c r="AB471" i="6"/>
  <c r="AB66" i="6"/>
  <c r="AB469" i="6"/>
  <c r="AB470" i="6"/>
  <c r="AB468" i="6"/>
  <c r="AB466" i="6"/>
  <c r="AB467" i="6"/>
  <c r="AB465" i="6"/>
  <c r="AB464" i="6"/>
  <c r="AB463" i="6"/>
  <c r="AB104" i="6"/>
  <c r="AB462" i="6"/>
  <c r="AB461" i="6"/>
  <c r="AB460" i="6"/>
  <c r="AB459" i="6"/>
  <c r="AB458" i="6"/>
  <c r="AB457" i="6"/>
  <c r="AB456" i="6"/>
  <c r="AB455" i="6"/>
  <c r="AB454" i="6"/>
  <c r="AB453" i="6"/>
  <c r="AB452" i="6"/>
  <c r="AB22" i="6"/>
  <c r="AB451" i="6"/>
  <c r="AB450" i="6"/>
  <c r="AB449" i="6"/>
  <c r="AB17" i="6"/>
  <c r="AB448" i="6"/>
  <c r="AB445" i="6"/>
  <c r="AB444" i="6"/>
  <c r="AB447" i="6"/>
  <c r="AB446" i="6"/>
  <c r="AB442" i="6"/>
  <c r="AB443" i="6"/>
  <c r="AB46" i="6"/>
  <c r="AB441" i="6"/>
  <c r="AB440" i="6"/>
  <c r="AB439" i="6"/>
  <c r="AB60" i="6"/>
  <c r="AB438" i="6"/>
  <c r="AB437" i="6"/>
  <c r="AB436" i="6"/>
  <c r="AB23" i="6"/>
  <c r="AB435" i="6"/>
  <c r="AB434" i="6"/>
  <c r="AB41" i="6"/>
  <c r="AB433" i="6"/>
  <c r="AB432" i="6"/>
  <c r="AB431" i="6"/>
  <c r="AB430" i="6"/>
  <c r="AB429" i="6"/>
  <c r="AB428" i="6"/>
  <c r="AB427" i="6"/>
  <c r="AB426" i="6"/>
  <c r="AB425" i="6"/>
  <c r="AB424" i="6"/>
  <c r="AB423" i="6"/>
  <c r="AB52" i="6"/>
  <c r="AB422" i="6"/>
  <c r="AB421" i="6"/>
  <c r="AB420" i="6"/>
  <c r="AB419" i="6"/>
  <c r="AB418" i="6"/>
  <c r="AB417" i="6"/>
  <c r="AB416" i="6"/>
  <c r="AB415" i="6"/>
  <c r="AB414" i="6"/>
  <c r="AB413" i="6"/>
  <c r="AB411" i="6"/>
  <c r="AB412" i="6"/>
  <c r="AB80" i="6"/>
  <c r="AB410" i="6"/>
  <c r="AB407" i="6"/>
  <c r="AB408" i="6"/>
  <c r="AB409" i="6"/>
  <c r="AB406" i="6"/>
  <c r="AB405" i="6"/>
  <c r="AB404" i="6"/>
  <c r="AB401" i="6"/>
  <c r="AB402" i="6"/>
  <c r="AB403" i="6"/>
  <c r="AB400" i="6"/>
  <c r="AB96" i="6"/>
  <c r="AB399" i="6"/>
  <c r="AB398" i="6"/>
  <c r="AB72" i="6"/>
  <c r="AB397" i="6"/>
  <c r="AB396" i="6"/>
  <c r="AB394" i="6"/>
  <c r="AB395" i="6"/>
  <c r="AB393" i="6"/>
  <c r="AB392" i="6"/>
  <c r="AB58" i="6"/>
  <c r="AB390" i="6"/>
  <c r="AB391" i="6"/>
  <c r="AB389" i="6"/>
  <c r="AB388" i="6"/>
  <c r="AB50" i="6"/>
  <c r="AB93" i="6"/>
  <c r="AB387" i="6"/>
  <c r="AB386" i="6"/>
  <c r="AB385" i="6"/>
  <c r="AB384" i="6"/>
  <c r="AB383" i="6"/>
  <c r="AB90" i="6"/>
  <c r="AB382" i="6"/>
  <c r="AB381" i="6"/>
  <c r="AB380" i="6"/>
  <c r="AB76" i="6"/>
  <c r="AB379" i="6"/>
  <c r="AB84" i="6"/>
  <c r="AB378" i="6"/>
  <c r="AB71" i="6"/>
  <c r="AB40" i="6"/>
  <c r="AB377" i="6"/>
  <c r="AB376" i="6"/>
  <c r="AB373" i="6"/>
  <c r="AB375" i="6"/>
  <c r="AB374" i="6"/>
  <c r="AB61" i="6"/>
  <c r="AB372" i="6"/>
  <c r="AB371" i="6"/>
  <c r="AB370" i="6"/>
  <c r="AB369" i="6"/>
  <c r="AB368" i="6"/>
  <c r="AB367" i="6"/>
  <c r="AB366" i="6"/>
  <c r="AB365" i="6"/>
  <c r="AB16" i="6"/>
  <c r="AB364" i="6"/>
  <c r="AB363" i="6"/>
  <c r="AB362" i="6"/>
  <c r="AB361" i="6"/>
  <c r="AB359" i="6"/>
  <c r="AB62" i="6"/>
  <c r="AB360" i="6"/>
  <c r="AB357" i="6"/>
  <c r="AB358" i="6"/>
  <c r="AB356" i="6"/>
  <c r="AB355" i="6"/>
  <c r="AB354" i="6"/>
  <c r="AB353" i="6"/>
  <c r="AB86" i="6"/>
  <c r="AB352" i="6"/>
  <c r="AB351" i="6"/>
  <c r="AB350" i="6"/>
  <c r="AB349" i="6"/>
  <c r="AB348" i="6"/>
  <c r="AB347" i="6"/>
  <c r="AB346" i="6"/>
  <c r="AB78" i="6"/>
  <c r="AB91" i="6"/>
  <c r="AB345" i="6"/>
  <c r="AB344" i="6"/>
  <c r="AB343" i="6"/>
  <c r="AB39" i="6"/>
  <c r="AB342" i="6"/>
  <c r="AB341" i="6"/>
  <c r="AB339" i="6"/>
  <c r="AB340" i="6"/>
  <c r="AB338" i="6"/>
  <c r="AB337" i="6"/>
  <c r="AB336" i="6"/>
  <c r="AB335" i="6"/>
  <c r="AB334" i="6"/>
  <c r="AB333" i="6"/>
  <c r="AB328" i="6"/>
  <c r="AB331" i="6"/>
  <c r="AB332" i="6"/>
  <c r="AB330" i="6"/>
  <c r="AB329" i="6"/>
  <c r="AB32" i="6"/>
  <c r="AB327" i="6"/>
  <c r="AB326" i="6"/>
  <c r="AB325" i="6"/>
  <c r="AB324" i="6"/>
  <c r="AB323" i="6"/>
  <c r="AB26" i="6"/>
  <c r="AB322" i="6"/>
  <c r="AB321" i="6"/>
  <c r="AB320" i="6"/>
  <c r="AB319" i="6"/>
  <c r="AB318" i="6"/>
  <c r="AB317" i="6"/>
  <c r="AB59" i="6"/>
  <c r="AB316" i="6"/>
  <c r="AB38" i="6"/>
  <c r="AB315" i="6"/>
  <c r="AB314" i="6"/>
  <c r="AB313" i="6"/>
  <c r="AB312" i="6"/>
  <c r="AB311" i="6"/>
  <c r="AB63" i="6"/>
  <c r="AB310" i="6"/>
  <c r="AB309" i="6"/>
  <c r="AB308" i="6"/>
  <c r="AB307" i="6"/>
  <c r="AB306" i="6"/>
  <c r="AB305" i="6"/>
  <c r="AB303" i="6"/>
  <c r="AB302" i="6"/>
  <c r="AB304" i="6"/>
  <c r="AB301" i="6"/>
  <c r="AB44" i="6"/>
  <c r="AB300" i="6"/>
  <c r="AB103" i="6"/>
  <c r="AB298" i="6"/>
  <c r="AB299" i="6"/>
  <c r="AB297" i="6"/>
  <c r="AB102" i="6"/>
  <c r="AB296" i="6"/>
  <c r="AB4" i="6"/>
  <c r="AB295" i="6"/>
  <c r="AB294" i="6"/>
  <c r="AB42" i="6"/>
  <c r="AB293" i="6"/>
  <c r="AB292" i="6"/>
  <c r="AB291" i="6"/>
  <c r="AB290" i="6"/>
  <c r="AB289" i="6"/>
  <c r="AB288" i="6"/>
  <c r="AB287" i="6"/>
  <c r="AB286" i="6"/>
  <c r="AB285" i="6"/>
  <c r="AB284" i="6"/>
  <c r="AB283" i="6"/>
  <c r="AB15" i="6"/>
  <c r="AB282" i="6"/>
  <c r="AB281" i="6"/>
  <c r="AB280" i="6"/>
  <c r="AB279" i="6"/>
  <c r="AB278" i="6"/>
  <c r="AB277" i="6"/>
  <c r="AB276" i="6"/>
  <c r="AB275" i="6"/>
  <c r="AB274" i="6"/>
  <c r="AB273" i="6"/>
  <c r="AB99" i="6"/>
  <c r="AB271" i="6"/>
  <c r="AB266" i="6"/>
  <c r="AB272" i="6"/>
  <c r="AB270" i="6"/>
  <c r="AB269" i="6"/>
  <c r="AB267" i="6"/>
  <c r="AB268" i="6"/>
  <c r="AB265" i="6"/>
  <c r="AB264" i="6"/>
  <c r="AB263" i="6"/>
  <c r="AB98" i="6"/>
  <c r="AB262" i="6"/>
  <c r="AB89" i="6"/>
  <c r="AB259" i="6"/>
  <c r="AB260" i="6"/>
  <c r="AB261" i="6"/>
  <c r="AB258" i="6"/>
  <c r="AB257" i="6"/>
  <c r="AB256" i="6"/>
  <c r="AB31" i="6"/>
  <c r="AB254" i="6"/>
  <c r="AB255" i="6"/>
  <c r="AB101" i="6"/>
  <c r="AB253" i="6"/>
  <c r="AB252" i="6"/>
  <c r="AB24" i="6"/>
  <c r="AB251" i="6"/>
  <c r="AB83" i="6"/>
  <c r="AB250" i="6"/>
  <c r="AB249" i="6"/>
  <c r="AB248" i="6"/>
  <c r="AB247" i="6"/>
  <c r="AB246" i="6"/>
  <c r="AB245" i="6"/>
  <c r="AB244" i="6"/>
  <c r="AB243" i="6"/>
  <c r="AB242" i="6"/>
  <c r="AB241" i="6"/>
  <c r="AB240" i="6"/>
  <c r="AB82" i="6"/>
  <c r="AB239" i="6"/>
  <c r="AB37" i="6"/>
  <c r="AB238" i="6"/>
  <c r="AB237" i="6"/>
  <c r="AB236" i="6"/>
  <c r="AB21" i="6"/>
  <c r="AB235" i="6"/>
  <c r="AB94" i="6"/>
  <c r="AB234" i="6"/>
  <c r="AB97" i="6"/>
  <c r="AB233" i="6"/>
  <c r="AB232" i="6"/>
  <c r="AB231" i="6"/>
  <c r="AB230" i="6"/>
  <c r="AB229" i="6"/>
  <c r="AB228" i="6"/>
  <c r="AB65" i="6"/>
  <c r="AB227" i="6"/>
  <c r="AB226" i="6"/>
  <c r="AB224" i="6"/>
  <c r="AB225" i="6"/>
  <c r="AB223" i="6"/>
  <c r="AB222" i="6"/>
  <c r="AB221" i="6"/>
  <c r="AB219" i="6"/>
  <c r="AB220" i="6"/>
  <c r="AB218" i="6"/>
  <c r="AB217" i="6"/>
  <c r="AB216" i="6"/>
  <c r="AB7" i="6"/>
  <c r="AB215" i="6"/>
  <c r="AB214" i="6"/>
  <c r="AB213" i="6"/>
  <c r="AB212" i="6"/>
  <c r="AB211" i="6"/>
  <c r="AB210" i="6"/>
  <c r="AB209" i="6"/>
  <c r="AB208" i="6"/>
  <c r="AB207" i="6"/>
  <c r="AB206" i="6"/>
  <c r="AB205" i="6"/>
  <c r="AB204" i="6"/>
  <c r="AB203" i="6"/>
  <c r="AB202" i="6"/>
  <c r="AB201" i="6"/>
  <c r="AB200" i="6"/>
  <c r="AB199" i="6"/>
  <c r="AB198" i="6"/>
  <c r="AB197" i="6"/>
  <c r="AB196" i="6"/>
  <c r="AB195" i="6"/>
  <c r="AB35" i="6"/>
  <c r="AB194" i="6"/>
  <c r="AB193" i="6"/>
  <c r="AB14" i="6"/>
  <c r="AB13" i="6"/>
  <c r="AB192" i="6"/>
  <c r="AB191" i="6"/>
  <c r="AB190" i="6"/>
  <c r="AB189" i="6"/>
  <c r="AB188" i="6"/>
  <c r="AB56" i="6"/>
  <c r="AB47" i="6"/>
  <c r="AB187" i="6"/>
  <c r="AB8" i="6"/>
  <c r="AB186" i="6"/>
  <c r="AB185" i="6"/>
  <c r="AB12" i="6"/>
  <c r="AB184" i="6"/>
  <c r="AB183" i="6"/>
  <c r="AB182" i="6"/>
  <c r="AB181" i="6"/>
  <c r="AB180" i="6"/>
  <c r="AB179" i="6"/>
  <c r="AB178" i="6"/>
  <c r="AB177" i="6"/>
  <c r="AB176" i="6"/>
  <c r="AB175" i="6"/>
  <c r="AB174" i="6"/>
  <c r="AB173" i="6"/>
  <c r="AB53" i="6"/>
  <c r="AB172" i="6"/>
  <c r="AB171" i="6"/>
  <c r="AB43" i="6"/>
  <c r="AB170" i="6"/>
  <c r="AB2" i="6"/>
  <c r="AB168" i="6"/>
  <c r="AB169" i="6"/>
  <c r="AB167" i="6"/>
  <c r="AB11" i="6"/>
  <c r="AB166" i="6"/>
  <c r="AB165" i="6"/>
  <c r="AB92" i="6"/>
  <c r="AB30" i="6"/>
  <c r="AB29" i="6"/>
  <c r="AB163" i="6"/>
  <c r="AB164" i="6"/>
  <c r="AB10" i="6"/>
  <c r="AB162" i="6"/>
  <c r="AB161" i="6"/>
  <c r="AB160" i="6"/>
  <c r="AB159" i="6"/>
  <c r="AB158" i="6"/>
  <c r="AB157" i="6"/>
  <c r="AB156" i="6"/>
  <c r="AB155" i="6"/>
  <c r="AB154" i="6"/>
  <c r="AB48" i="6"/>
  <c r="AB153" i="6"/>
  <c r="AB152" i="6"/>
  <c r="AB151" i="6"/>
  <c r="AB150" i="6"/>
  <c r="AB149" i="6"/>
  <c r="AB148" i="6"/>
  <c r="AB147" i="6"/>
  <c r="AB146" i="6"/>
  <c r="AB145" i="6"/>
  <c r="AB144" i="6"/>
  <c r="AB143" i="6"/>
  <c r="AB142" i="6"/>
  <c r="AB141" i="6"/>
  <c r="AB81" i="6"/>
  <c r="AB140" i="6"/>
  <c r="AB139" i="6"/>
  <c r="AB70" i="6"/>
  <c r="AB138" i="6"/>
  <c r="AB137" i="6"/>
  <c r="AB136" i="6"/>
  <c r="AB135" i="6"/>
  <c r="AB134" i="6"/>
  <c r="AB133" i="6"/>
  <c r="AB132" i="6"/>
  <c r="AB131" i="6"/>
  <c r="AB130" i="6"/>
  <c r="AB129" i="6"/>
  <c r="AB128" i="6"/>
  <c r="AB127" i="6"/>
  <c r="AB126" i="6"/>
  <c r="AB125" i="6"/>
  <c r="AB9" i="6"/>
  <c r="AB124" i="6"/>
  <c r="AB122" i="6"/>
  <c r="AB123" i="6"/>
  <c r="AB55" i="6"/>
  <c r="AB75" i="6"/>
  <c r="AB121" i="6"/>
  <c r="AB120" i="6"/>
  <c r="AB119" i="6"/>
  <c r="AB100" i="6"/>
  <c r="AB118" i="6"/>
  <c r="AB117" i="6"/>
  <c r="AB85" i="6"/>
  <c r="AB116" i="6"/>
  <c r="AB115" i="6"/>
  <c r="AB114" i="6"/>
  <c r="AB113" i="6"/>
  <c r="AB112" i="6"/>
  <c r="AB111" i="6"/>
  <c r="AB110" i="6"/>
  <c r="AB634" i="6"/>
  <c r="AA110" i="6"/>
  <c r="AA624" i="6"/>
  <c r="AA5" i="6"/>
  <c r="AA622" i="6"/>
  <c r="AA623" i="6"/>
  <c r="AA621" i="6"/>
  <c r="AA620" i="6"/>
  <c r="AA619" i="6"/>
  <c r="AA67" i="6"/>
  <c r="AA618" i="6"/>
  <c r="AA617" i="6"/>
  <c r="AA616" i="6"/>
  <c r="AA615" i="6"/>
  <c r="AA614" i="6"/>
  <c r="AA613" i="6"/>
  <c r="AA612" i="6"/>
  <c r="AA609" i="6"/>
  <c r="AA610" i="6"/>
  <c r="AA611" i="6"/>
  <c r="AA608" i="6"/>
  <c r="AA77" i="6"/>
  <c r="AA19" i="6"/>
  <c r="AA607" i="6"/>
  <c r="AA606" i="6"/>
  <c r="AA18" i="6"/>
  <c r="AA605" i="6"/>
  <c r="AA28" i="6"/>
  <c r="AA36" i="6"/>
  <c r="AA604" i="6"/>
  <c r="AA603" i="6"/>
  <c r="AA6" i="6"/>
  <c r="AA602" i="6"/>
  <c r="AA601" i="6"/>
  <c r="AA600" i="6"/>
  <c r="AA599" i="6"/>
  <c r="AA598" i="6"/>
  <c r="AA597" i="6"/>
  <c r="AA596" i="6"/>
  <c r="AA595" i="6"/>
  <c r="AA594" i="6"/>
  <c r="AA593" i="6"/>
  <c r="AA592" i="6"/>
  <c r="AA591" i="6"/>
  <c r="AA590" i="6"/>
  <c r="AA589" i="6"/>
  <c r="AA588" i="6"/>
  <c r="AA587" i="6"/>
  <c r="AA586" i="6"/>
  <c r="AA68" i="6"/>
  <c r="AA57" i="6"/>
  <c r="AA25" i="6"/>
  <c r="AA585" i="6"/>
  <c r="AA584" i="6"/>
  <c r="AA582" i="6"/>
  <c r="AA583" i="6"/>
  <c r="AA581" i="6"/>
  <c r="AA580" i="6"/>
  <c r="AA578" i="6"/>
  <c r="AA579" i="6"/>
  <c r="AA577" i="6"/>
  <c r="AA575" i="6"/>
  <c r="AA576" i="6"/>
  <c r="AA574" i="6"/>
  <c r="AA54" i="6"/>
  <c r="AA109" i="6"/>
  <c r="AA573" i="6"/>
  <c r="AA572" i="6"/>
  <c r="AA571" i="6"/>
  <c r="AA108" i="6"/>
  <c r="AA570" i="6"/>
  <c r="AA569" i="6"/>
  <c r="AA568" i="6"/>
  <c r="AA107" i="6"/>
  <c r="AA567" i="6"/>
  <c r="AA95" i="6"/>
  <c r="AA566" i="6"/>
  <c r="AA49" i="6"/>
  <c r="AA565" i="6"/>
  <c r="AA564" i="6"/>
  <c r="AA87" i="6"/>
  <c r="AA563" i="6"/>
  <c r="AA562" i="6"/>
  <c r="AA561" i="6"/>
  <c r="AA106" i="6"/>
  <c r="AA560" i="6"/>
  <c r="AA559" i="6"/>
  <c r="AA79" i="6"/>
  <c r="AA558" i="6"/>
  <c r="AA557" i="6"/>
  <c r="AA556" i="6"/>
  <c r="AA555" i="6"/>
  <c r="AA34" i="6"/>
  <c r="AA554" i="6"/>
  <c r="AA553" i="6"/>
  <c r="AA552" i="6"/>
  <c r="AA551" i="6"/>
  <c r="AA64" i="6"/>
  <c r="AA550" i="6"/>
  <c r="AA549" i="6"/>
  <c r="AA548" i="6"/>
  <c r="AA547" i="6"/>
  <c r="AA546" i="6"/>
  <c r="AA545" i="6"/>
  <c r="AA544" i="6"/>
  <c r="AA51" i="6"/>
  <c r="AA543" i="6"/>
  <c r="AA542" i="6"/>
  <c r="AA541" i="6"/>
  <c r="AA540" i="6"/>
  <c r="AA539" i="6"/>
  <c r="AA538" i="6"/>
  <c r="AA537" i="6"/>
  <c r="AA535" i="6"/>
  <c r="AA536" i="6"/>
  <c r="AA534" i="6"/>
  <c r="AA533" i="6"/>
  <c r="AA532" i="6"/>
  <c r="AA530" i="6"/>
  <c r="AA531" i="6"/>
  <c r="AA529" i="6"/>
  <c r="AA528" i="6"/>
  <c r="AA527" i="6"/>
  <c r="AA526" i="6"/>
  <c r="AA524" i="6"/>
  <c r="AA525" i="6"/>
  <c r="AA523" i="6"/>
  <c r="AA522" i="6"/>
  <c r="AA521" i="6"/>
  <c r="AA520" i="6"/>
  <c r="AA519" i="6"/>
  <c r="AA518" i="6"/>
  <c r="AA517" i="6"/>
  <c r="AA516" i="6"/>
  <c r="AA515" i="6"/>
  <c r="AA514" i="6"/>
  <c r="AA27" i="6"/>
  <c r="AA513" i="6"/>
  <c r="AA512" i="6"/>
  <c r="AA511" i="6"/>
  <c r="AA510" i="6"/>
  <c r="AA509" i="6"/>
  <c r="AA33" i="6"/>
  <c r="AA507" i="6"/>
  <c r="AA508" i="6"/>
  <c r="AA506" i="6"/>
  <c r="AA505" i="6"/>
  <c r="AA504" i="6"/>
  <c r="AA503" i="6"/>
  <c r="AA502" i="6"/>
  <c r="AA501" i="6"/>
  <c r="AA500" i="6"/>
  <c r="AA499" i="6"/>
  <c r="AA498" i="6"/>
  <c r="AA497" i="6"/>
  <c r="AA495" i="6"/>
  <c r="AA496" i="6"/>
  <c r="AA494" i="6"/>
  <c r="AA493" i="6"/>
  <c r="AA492" i="6"/>
  <c r="AA489" i="6"/>
  <c r="AA491" i="6"/>
  <c r="AA490" i="6"/>
  <c r="AA488" i="6"/>
  <c r="AA487" i="6"/>
  <c r="AA486" i="6"/>
  <c r="AA485" i="6"/>
  <c r="AA45" i="6"/>
  <c r="AA484" i="6"/>
  <c r="AA483" i="6"/>
  <c r="AA482" i="6"/>
  <c r="AA481" i="6"/>
  <c r="AA480" i="6"/>
  <c r="AA479" i="6"/>
  <c r="AA478" i="6"/>
  <c r="AA477" i="6"/>
  <c r="AA476" i="6"/>
  <c r="AA475" i="6"/>
  <c r="AA474" i="6"/>
  <c r="AA473" i="6"/>
  <c r="AA472" i="6"/>
  <c r="AA105" i="6"/>
  <c r="AA471" i="6"/>
  <c r="AA66" i="6"/>
  <c r="AA469" i="6"/>
  <c r="AA470" i="6"/>
  <c r="AA468" i="6"/>
  <c r="AA466" i="6"/>
  <c r="AA467" i="6"/>
  <c r="AA465" i="6"/>
  <c r="AA464" i="6"/>
  <c r="AA463" i="6"/>
  <c r="AA104" i="6"/>
  <c r="AA462" i="6"/>
  <c r="AA461" i="6"/>
  <c r="AA460" i="6"/>
  <c r="AA459" i="6"/>
  <c r="AA458" i="6"/>
  <c r="AA457" i="6"/>
  <c r="AA456" i="6"/>
  <c r="AA455" i="6"/>
  <c r="AA454" i="6"/>
  <c r="AA453" i="6"/>
  <c r="AA452" i="6"/>
  <c r="AA22" i="6"/>
  <c r="AA451" i="6"/>
  <c r="AA450" i="6"/>
  <c r="AA449" i="6"/>
  <c r="AA17" i="6"/>
  <c r="AA448" i="6"/>
  <c r="AA445" i="6"/>
  <c r="AA444" i="6"/>
  <c r="AA447" i="6"/>
  <c r="AA446" i="6"/>
  <c r="AA442" i="6"/>
  <c r="AA443" i="6"/>
  <c r="AA46" i="6"/>
  <c r="AA441" i="6"/>
  <c r="AA440" i="6"/>
  <c r="AA439" i="6"/>
  <c r="AA60" i="6"/>
  <c r="AA438" i="6"/>
  <c r="AA437" i="6"/>
  <c r="AA436" i="6"/>
  <c r="AA23" i="6"/>
  <c r="AA435" i="6"/>
  <c r="AA434" i="6"/>
  <c r="AA41" i="6"/>
  <c r="AA433" i="6"/>
  <c r="AA432" i="6"/>
  <c r="AA431" i="6"/>
  <c r="AA430" i="6"/>
  <c r="AA429" i="6"/>
  <c r="AA428" i="6"/>
  <c r="AA427" i="6"/>
  <c r="AA426" i="6"/>
  <c r="AA425" i="6"/>
  <c r="AA424" i="6"/>
  <c r="AA423" i="6"/>
  <c r="AA52" i="6"/>
  <c r="AA422" i="6"/>
  <c r="AA421" i="6"/>
  <c r="AA420" i="6"/>
  <c r="AA419" i="6"/>
  <c r="AA418" i="6"/>
  <c r="AA417" i="6"/>
  <c r="AA416" i="6"/>
  <c r="AA415" i="6"/>
  <c r="AA414" i="6"/>
  <c r="AA413" i="6"/>
  <c r="AA411" i="6"/>
  <c r="AA412" i="6"/>
  <c r="AA80" i="6"/>
  <c r="AA410" i="6"/>
  <c r="AA407" i="6"/>
  <c r="AA408" i="6"/>
  <c r="AA409" i="6"/>
  <c r="AA406" i="6"/>
  <c r="AA405" i="6"/>
  <c r="AA404" i="6"/>
  <c r="AA401" i="6"/>
  <c r="AA402" i="6"/>
  <c r="AA403" i="6"/>
  <c r="AA400" i="6"/>
  <c r="AA96" i="6"/>
  <c r="AA399" i="6"/>
  <c r="AA398" i="6"/>
  <c r="AA72" i="6"/>
  <c r="AA397" i="6"/>
  <c r="AA396" i="6"/>
  <c r="AA394" i="6"/>
  <c r="AA395" i="6"/>
  <c r="AA393" i="6"/>
  <c r="AA392" i="6"/>
  <c r="AA58" i="6"/>
  <c r="AA390" i="6"/>
  <c r="AA391" i="6"/>
  <c r="AA389" i="6"/>
  <c r="AA388" i="6"/>
  <c r="AA50" i="6"/>
  <c r="AA93" i="6"/>
  <c r="AA387" i="6"/>
  <c r="AA386" i="6"/>
  <c r="AA385" i="6"/>
  <c r="AA384" i="6"/>
  <c r="AA383" i="6"/>
  <c r="AA90" i="6"/>
  <c r="AA382" i="6"/>
  <c r="AA381" i="6"/>
  <c r="AA380" i="6"/>
  <c r="AA76" i="6"/>
  <c r="AA379" i="6"/>
  <c r="AA84" i="6"/>
  <c r="AA378" i="6"/>
  <c r="AA71" i="6"/>
  <c r="AA40" i="6"/>
  <c r="AA377" i="6"/>
  <c r="AA376" i="6"/>
  <c r="AA373" i="6"/>
  <c r="AA375" i="6"/>
  <c r="AA374" i="6"/>
  <c r="AA61" i="6"/>
  <c r="AA372" i="6"/>
  <c r="AA371" i="6"/>
  <c r="AA370" i="6"/>
  <c r="AA369" i="6"/>
  <c r="AA368" i="6"/>
  <c r="AA367" i="6"/>
  <c r="AA366" i="6"/>
  <c r="AA365" i="6"/>
  <c r="AA16" i="6"/>
  <c r="AA364" i="6"/>
  <c r="AA363" i="6"/>
  <c r="AA362" i="6"/>
  <c r="AA361" i="6"/>
  <c r="AA359" i="6"/>
  <c r="AA62" i="6"/>
  <c r="AA360" i="6"/>
  <c r="AA357" i="6"/>
  <c r="AA358" i="6"/>
  <c r="AA356" i="6"/>
  <c r="AA355" i="6"/>
  <c r="AA354" i="6"/>
  <c r="AA353" i="6"/>
  <c r="AA86" i="6"/>
  <c r="AA352" i="6"/>
  <c r="AA351" i="6"/>
  <c r="AA350" i="6"/>
  <c r="AA349" i="6"/>
  <c r="AA348" i="6"/>
  <c r="AA347" i="6"/>
  <c r="AA346" i="6"/>
  <c r="AA78" i="6"/>
  <c r="AA91" i="6"/>
  <c r="AA345" i="6"/>
  <c r="AA344" i="6"/>
  <c r="AA343" i="6"/>
  <c r="AA39" i="6"/>
  <c r="AA342" i="6"/>
  <c r="AA341" i="6"/>
  <c r="AA339" i="6"/>
  <c r="AA340" i="6"/>
  <c r="AA338" i="6"/>
  <c r="AA337" i="6"/>
  <c r="AA336" i="6"/>
  <c r="AA335" i="6"/>
  <c r="AA334" i="6"/>
  <c r="AA333" i="6"/>
  <c r="AA328" i="6"/>
  <c r="AA331" i="6"/>
  <c r="AA332" i="6"/>
  <c r="AA330" i="6"/>
  <c r="AA329" i="6"/>
  <c r="AA32" i="6"/>
  <c r="AA327" i="6"/>
  <c r="AA326" i="6"/>
  <c r="AA325" i="6"/>
  <c r="AA324" i="6"/>
  <c r="AA323" i="6"/>
  <c r="AA26" i="6"/>
  <c r="AA322" i="6"/>
  <c r="AA321" i="6"/>
  <c r="AA320" i="6"/>
  <c r="AA319" i="6"/>
  <c r="AA318" i="6"/>
  <c r="AA317" i="6"/>
  <c r="AA59" i="6"/>
  <c r="AA316" i="6"/>
  <c r="AA38" i="6"/>
  <c r="AA315" i="6"/>
  <c r="AA314" i="6"/>
  <c r="AA313" i="6"/>
  <c r="AA312" i="6"/>
  <c r="AA311" i="6"/>
  <c r="AA63" i="6"/>
  <c r="AA310" i="6"/>
  <c r="AA309" i="6"/>
  <c r="AA308" i="6"/>
  <c r="AA307" i="6"/>
  <c r="AA306" i="6"/>
  <c r="AA305" i="6"/>
  <c r="AA303" i="6"/>
  <c r="AA302" i="6"/>
  <c r="AA304" i="6"/>
  <c r="AA301" i="6"/>
  <c r="AA44" i="6"/>
  <c r="AA300" i="6"/>
  <c r="AA103" i="6"/>
  <c r="AA298" i="6"/>
  <c r="AA299" i="6"/>
  <c r="AA297" i="6"/>
  <c r="AA102" i="6"/>
  <c r="AA296" i="6"/>
  <c r="AA4" i="6"/>
  <c r="AA295" i="6"/>
  <c r="AA294" i="6"/>
  <c r="AA42" i="6"/>
  <c r="AA293" i="6"/>
  <c r="AA292" i="6"/>
  <c r="AA291" i="6"/>
  <c r="AA290" i="6"/>
  <c r="AA289" i="6"/>
  <c r="AA288" i="6"/>
  <c r="AA287" i="6"/>
  <c r="AA286" i="6"/>
  <c r="AA285" i="6"/>
  <c r="AA284" i="6"/>
  <c r="AA283" i="6"/>
  <c r="AA15" i="6"/>
  <c r="AA282" i="6"/>
  <c r="AA281" i="6"/>
  <c r="AA280" i="6"/>
  <c r="AA279" i="6"/>
  <c r="AA278" i="6"/>
  <c r="AA277" i="6"/>
  <c r="AA276" i="6"/>
  <c r="AA275" i="6"/>
  <c r="AA274" i="6"/>
  <c r="AA273" i="6"/>
  <c r="AA99" i="6"/>
  <c r="AA271" i="6"/>
  <c r="AA266" i="6"/>
  <c r="AA272" i="6"/>
  <c r="AA270" i="6"/>
  <c r="AA269" i="6"/>
  <c r="AA267" i="6"/>
  <c r="AA268" i="6"/>
  <c r="AA265" i="6"/>
  <c r="AA264" i="6"/>
  <c r="AA263" i="6"/>
  <c r="AA98" i="6"/>
  <c r="AA262" i="6"/>
  <c r="AA89" i="6"/>
  <c r="AA259" i="6"/>
  <c r="AA260" i="6"/>
  <c r="AA261" i="6"/>
  <c r="AA258" i="6"/>
  <c r="AA257" i="6"/>
  <c r="AA256" i="6"/>
  <c r="AA31" i="6"/>
  <c r="AA254" i="6"/>
  <c r="AA255" i="6"/>
  <c r="AA101" i="6"/>
  <c r="AA253" i="6"/>
  <c r="AA252" i="6"/>
  <c r="AA24" i="6"/>
  <c r="AA251" i="6"/>
  <c r="AA83" i="6"/>
  <c r="AA250" i="6"/>
  <c r="AA249" i="6"/>
  <c r="AA248" i="6"/>
  <c r="AA247" i="6"/>
  <c r="AA246" i="6"/>
  <c r="AA245" i="6"/>
  <c r="AA244" i="6"/>
  <c r="AA243" i="6"/>
  <c r="AA242" i="6"/>
  <c r="AA241" i="6"/>
  <c r="AA240" i="6"/>
  <c r="AA82" i="6"/>
  <c r="AA239" i="6"/>
  <c r="AA37" i="6"/>
  <c r="AA238" i="6"/>
  <c r="AA237" i="6"/>
  <c r="AA236" i="6"/>
  <c r="AA21" i="6"/>
  <c r="AA235" i="6"/>
  <c r="AA94" i="6"/>
  <c r="AA234" i="6"/>
  <c r="AA97" i="6"/>
  <c r="AA233" i="6"/>
  <c r="AA232" i="6"/>
  <c r="AA231" i="6"/>
  <c r="AA230" i="6"/>
  <c r="AA229" i="6"/>
  <c r="AA228" i="6"/>
  <c r="AA65" i="6"/>
  <c r="AA227" i="6"/>
  <c r="AA226" i="6"/>
  <c r="AA224" i="6"/>
  <c r="AA225" i="6"/>
  <c r="AA223" i="6"/>
  <c r="AA222" i="6"/>
  <c r="AA221" i="6"/>
  <c r="AA219" i="6"/>
  <c r="AA220" i="6"/>
  <c r="AA218" i="6"/>
  <c r="AA217" i="6"/>
  <c r="AA216" i="6"/>
  <c r="AA7" i="6"/>
  <c r="AA215" i="6"/>
  <c r="AA214" i="6"/>
  <c r="AA213" i="6"/>
  <c r="AA212" i="6"/>
  <c r="AA211" i="6"/>
  <c r="AA210" i="6"/>
  <c r="AA209" i="6"/>
  <c r="AA208" i="6"/>
  <c r="AA207" i="6"/>
  <c r="AA206" i="6"/>
  <c r="AA205" i="6"/>
  <c r="AA204" i="6"/>
  <c r="AA203" i="6"/>
  <c r="AA202" i="6"/>
  <c r="AA201" i="6"/>
  <c r="AA200" i="6"/>
  <c r="AA199" i="6"/>
  <c r="AA198" i="6"/>
  <c r="AA197" i="6"/>
  <c r="AA196" i="6"/>
  <c r="AA195" i="6"/>
  <c r="AA35" i="6"/>
  <c r="AA194" i="6"/>
  <c r="AA193" i="6"/>
  <c r="AA14" i="6"/>
  <c r="AA13" i="6"/>
  <c r="AA192" i="6"/>
  <c r="AA191" i="6"/>
  <c r="AA190" i="6"/>
  <c r="AA189" i="6"/>
  <c r="AA188" i="6"/>
  <c r="AA56" i="6"/>
  <c r="AA47" i="6"/>
  <c r="AA187" i="6"/>
  <c r="AA8" i="6"/>
  <c r="AA186" i="6"/>
  <c r="AA185" i="6"/>
  <c r="AA12" i="6"/>
  <c r="AA184" i="6"/>
  <c r="AA183" i="6"/>
  <c r="AA182" i="6"/>
  <c r="AA181" i="6"/>
  <c r="AA180" i="6"/>
  <c r="AA179" i="6"/>
  <c r="AA178" i="6"/>
  <c r="AA177" i="6"/>
  <c r="AA176" i="6"/>
  <c r="AA175" i="6"/>
  <c r="AA174" i="6"/>
  <c r="AA173" i="6"/>
  <c r="AA53" i="6"/>
  <c r="AA172" i="6"/>
  <c r="AA171" i="6"/>
  <c r="AA43" i="6"/>
  <c r="AA170" i="6"/>
  <c r="AA2" i="6"/>
  <c r="AA168" i="6"/>
  <c r="AA169" i="6"/>
  <c r="AA167" i="6"/>
  <c r="AA11" i="6"/>
  <c r="AA166" i="6"/>
  <c r="AA165" i="6"/>
  <c r="AA92" i="6"/>
  <c r="AA30" i="6"/>
  <c r="AA29" i="6"/>
  <c r="AA163" i="6"/>
  <c r="AA164" i="6"/>
  <c r="AA10" i="6"/>
  <c r="AA162" i="6"/>
  <c r="AA161" i="6"/>
  <c r="AA160" i="6"/>
  <c r="AA159" i="6"/>
  <c r="AA158" i="6"/>
  <c r="AA157" i="6"/>
  <c r="AA156" i="6"/>
  <c r="AA155" i="6"/>
  <c r="AA154" i="6"/>
  <c r="AA48" i="6"/>
  <c r="AA153" i="6"/>
  <c r="AA152" i="6"/>
  <c r="AA151" i="6"/>
  <c r="AA150" i="6"/>
  <c r="AA149" i="6"/>
  <c r="AA148" i="6"/>
  <c r="AA147" i="6"/>
  <c r="AA146" i="6"/>
  <c r="AA145" i="6"/>
  <c r="AA144" i="6"/>
  <c r="AA143" i="6"/>
  <c r="AA142" i="6"/>
  <c r="AA141" i="6"/>
  <c r="AA81" i="6"/>
  <c r="AA140" i="6"/>
  <c r="AA139" i="6"/>
  <c r="AA70" i="6"/>
  <c r="AA138" i="6"/>
  <c r="AA137" i="6"/>
  <c r="AA136" i="6"/>
  <c r="AA135" i="6"/>
  <c r="AA134" i="6"/>
  <c r="AA133" i="6"/>
  <c r="AA132" i="6"/>
  <c r="AA131" i="6"/>
  <c r="AA130" i="6"/>
  <c r="AA129" i="6"/>
  <c r="AA128" i="6"/>
  <c r="AA127" i="6"/>
  <c r="AA126" i="6"/>
  <c r="AA125" i="6"/>
  <c r="AA9" i="6"/>
  <c r="AA124" i="6"/>
  <c r="AA122" i="6"/>
  <c r="AA123" i="6"/>
  <c r="AA55" i="6"/>
  <c r="AA75" i="6"/>
  <c r="AA121" i="6"/>
  <c r="AA120" i="6"/>
  <c r="AA119" i="6"/>
  <c r="AA100" i="6"/>
  <c r="AA118" i="6"/>
  <c r="AA117" i="6"/>
  <c r="AA85" i="6"/>
  <c r="AA116" i="6"/>
  <c r="AA115" i="6"/>
  <c r="AA114" i="6"/>
  <c r="AA113" i="6"/>
  <c r="AA112" i="6"/>
  <c r="AA111" i="6"/>
  <c r="AA633" i="6"/>
  <c r="AA632" i="6"/>
  <c r="AA631" i="6"/>
  <c r="AA88" i="6"/>
  <c r="AA74" i="6"/>
  <c r="AA3" i="6"/>
  <c r="AA629" i="6"/>
  <c r="AA630" i="6"/>
  <c r="AA73" i="6"/>
  <c r="AA20" i="6"/>
  <c r="AA628" i="6"/>
  <c r="AA627" i="6"/>
  <c r="AA626" i="6"/>
  <c r="AA625" i="6"/>
  <c r="AA69" i="6"/>
  <c r="AA634" i="6"/>
  <c r="Z633" i="6"/>
  <c r="Z632" i="6"/>
  <c r="Z631" i="6"/>
  <c r="Z88" i="6"/>
  <c r="Z74" i="6"/>
  <c r="Z3" i="6"/>
  <c r="Z629" i="6"/>
  <c r="Z630" i="6"/>
  <c r="Z73" i="6"/>
  <c r="Z20" i="6"/>
  <c r="Z628" i="6"/>
  <c r="Z627" i="6"/>
  <c r="Z626" i="6"/>
  <c r="Z625" i="6"/>
  <c r="Z69" i="6"/>
  <c r="Z624" i="6"/>
  <c r="Z5" i="6"/>
  <c r="Z622" i="6"/>
  <c r="Z623" i="6"/>
  <c r="Z621" i="6"/>
  <c r="Z620" i="6"/>
  <c r="Z619" i="6"/>
  <c r="Z67" i="6"/>
  <c r="Z618" i="6"/>
  <c r="Z617" i="6"/>
  <c r="Z616" i="6"/>
  <c r="Z615" i="6"/>
  <c r="Z614" i="6"/>
  <c r="Z613" i="6"/>
  <c r="Z612" i="6"/>
  <c r="Z609" i="6"/>
  <c r="Z610" i="6"/>
  <c r="Z611" i="6"/>
  <c r="Z608" i="6"/>
  <c r="Z77" i="6"/>
  <c r="Z19" i="6"/>
  <c r="Z607" i="6"/>
  <c r="Z606" i="6"/>
  <c r="Z18" i="6"/>
  <c r="Z605" i="6"/>
  <c r="Z28" i="6"/>
  <c r="Z36" i="6"/>
  <c r="Z604" i="6"/>
  <c r="Z603" i="6"/>
  <c r="Z6" i="6"/>
  <c r="Z602" i="6"/>
  <c r="Z601" i="6"/>
  <c r="Z600" i="6"/>
  <c r="Z599" i="6"/>
  <c r="Z598" i="6"/>
  <c r="Z597" i="6"/>
  <c r="Z596" i="6"/>
  <c r="Z595" i="6"/>
  <c r="Z594" i="6"/>
  <c r="Z593" i="6"/>
  <c r="Z592" i="6"/>
  <c r="Z591" i="6"/>
  <c r="Z590" i="6"/>
  <c r="Z589" i="6"/>
  <c r="Z588" i="6"/>
  <c r="Z587" i="6"/>
  <c r="Z586" i="6"/>
  <c r="Z68" i="6"/>
  <c r="Z57" i="6"/>
  <c r="Z25" i="6"/>
  <c r="Z585" i="6"/>
  <c r="Z584" i="6"/>
  <c r="Z582" i="6"/>
  <c r="Z583" i="6"/>
  <c r="Z581" i="6"/>
  <c r="Z580" i="6"/>
  <c r="Z578" i="6"/>
  <c r="Z579" i="6"/>
  <c r="Z577" i="6"/>
  <c r="Z575" i="6"/>
  <c r="Z576" i="6"/>
  <c r="Z574" i="6"/>
  <c r="Z54" i="6"/>
  <c r="Z109" i="6"/>
  <c r="Z573" i="6"/>
  <c r="Z572" i="6"/>
  <c r="Z571" i="6"/>
  <c r="Z108" i="6"/>
  <c r="Z570" i="6"/>
  <c r="Z569" i="6"/>
  <c r="Z568" i="6"/>
  <c r="Z107" i="6"/>
  <c r="Z567" i="6"/>
  <c r="Z95" i="6"/>
  <c r="Z566" i="6"/>
  <c r="Z49" i="6"/>
  <c r="Z565" i="6"/>
  <c r="Z564" i="6"/>
  <c r="Z87" i="6"/>
  <c r="Z563" i="6"/>
  <c r="Z562" i="6"/>
  <c r="Z561" i="6"/>
  <c r="Z106" i="6"/>
  <c r="Z560" i="6"/>
  <c r="Z559" i="6"/>
  <c r="Z79" i="6"/>
  <c r="Z558" i="6"/>
  <c r="Z557" i="6"/>
  <c r="Z556" i="6"/>
  <c r="Z555" i="6"/>
  <c r="Z34" i="6"/>
  <c r="Z554" i="6"/>
  <c r="Z553" i="6"/>
  <c r="Z552" i="6"/>
  <c r="Z551" i="6"/>
  <c r="Z64" i="6"/>
  <c r="Z550" i="6"/>
  <c r="Z549" i="6"/>
  <c r="Z548" i="6"/>
  <c r="Z547" i="6"/>
  <c r="Z546" i="6"/>
  <c r="Z545" i="6"/>
  <c r="Z544" i="6"/>
  <c r="Z51" i="6"/>
  <c r="Z543" i="6"/>
  <c r="Z542" i="6"/>
  <c r="Z541" i="6"/>
  <c r="Z540" i="6"/>
  <c r="Z539" i="6"/>
  <c r="Z538" i="6"/>
  <c r="Z537" i="6"/>
  <c r="Z535" i="6"/>
  <c r="Z536" i="6"/>
  <c r="Z534" i="6"/>
  <c r="Z533" i="6"/>
  <c r="Z532" i="6"/>
  <c r="Z530" i="6"/>
  <c r="Z531" i="6"/>
  <c r="Z529" i="6"/>
  <c r="Z528" i="6"/>
  <c r="Z527" i="6"/>
  <c r="Z526" i="6"/>
  <c r="Z524" i="6"/>
  <c r="Z525" i="6"/>
  <c r="Z523" i="6"/>
  <c r="Z522" i="6"/>
  <c r="Z521" i="6"/>
  <c r="Z520" i="6"/>
  <c r="Z519" i="6"/>
  <c r="Z518" i="6"/>
  <c r="Z517" i="6"/>
  <c r="Z516" i="6"/>
  <c r="Z515" i="6"/>
  <c r="Z514" i="6"/>
  <c r="Z27" i="6"/>
  <c r="Z513" i="6"/>
  <c r="Z512" i="6"/>
  <c r="Z511" i="6"/>
  <c r="Z510" i="6"/>
  <c r="Z509" i="6"/>
  <c r="Z33" i="6"/>
  <c r="Z507" i="6"/>
  <c r="Z508" i="6"/>
  <c r="Z506" i="6"/>
  <c r="Z505" i="6"/>
  <c r="Z504" i="6"/>
  <c r="Z503" i="6"/>
  <c r="Z502" i="6"/>
  <c r="Z501" i="6"/>
  <c r="Z500" i="6"/>
  <c r="Z499" i="6"/>
  <c r="Z498" i="6"/>
  <c r="Z497" i="6"/>
  <c r="Z495" i="6"/>
  <c r="Z496" i="6"/>
  <c r="Z494" i="6"/>
  <c r="Z493" i="6"/>
  <c r="Z492" i="6"/>
  <c r="Z489" i="6"/>
  <c r="Z491" i="6"/>
  <c r="Z490" i="6"/>
  <c r="Z488" i="6"/>
  <c r="Z487" i="6"/>
  <c r="Z486" i="6"/>
  <c r="Z485" i="6"/>
  <c r="Z45" i="6"/>
  <c r="Z484" i="6"/>
  <c r="Z483" i="6"/>
  <c r="Z482" i="6"/>
  <c r="Z481" i="6"/>
  <c r="Z480" i="6"/>
  <c r="Z479" i="6"/>
  <c r="Z478" i="6"/>
  <c r="Z477" i="6"/>
  <c r="Z476" i="6"/>
  <c r="Z475" i="6"/>
  <c r="Z474" i="6"/>
  <c r="Z473" i="6"/>
  <c r="Z472" i="6"/>
  <c r="Z105" i="6"/>
  <c r="Z471" i="6"/>
  <c r="Z66" i="6"/>
  <c r="Z469" i="6"/>
  <c r="Z470" i="6"/>
  <c r="Z468" i="6"/>
  <c r="Z466" i="6"/>
  <c r="Z467" i="6"/>
  <c r="Z465" i="6"/>
  <c r="Z464" i="6"/>
  <c r="Z463" i="6"/>
  <c r="Z104" i="6"/>
  <c r="Z462" i="6"/>
  <c r="Z461" i="6"/>
  <c r="Z460" i="6"/>
  <c r="Z459" i="6"/>
  <c r="Z458" i="6"/>
  <c r="Z457" i="6"/>
  <c r="Z456" i="6"/>
  <c r="Z455" i="6"/>
  <c r="Z454" i="6"/>
  <c r="Z453" i="6"/>
  <c r="Z452" i="6"/>
  <c r="Z22" i="6"/>
  <c r="Z451" i="6"/>
  <c r="Z450" i="6"/>
  <c r="Z449" i="6"/>
  <c r="Z17" i="6"/>
  <c r="Z448" i="6"/>
  <c r="Z445" i="6"/>
  <c r="Z444" i="6"/>
  <c r="Z447" i="6"/>
  <c r="Z446" i="6"/>
  <c r="Z442" i="6"/>
  <c r="Z443" i="6"/>
  <c r="Z46" i="6"/>
  <c r="Z441" i="6"/>
  <c r="Z440" i="6"/>
  <c r="Z439" i="6"/>
  <c r="Z60" i="6"/>
  <c r="Z438" i="6"/>
  <c r="Z437" i="6"/>
  <c r="Z436" i="6"/>
  <c r="Z23" i="6"/>
  <c r="Z435" i="6"/>
  <c r="Z434" i="6"/>
  <c r="Z41" i="6"/>
  <c r="Z433" i="6"/>
  <c r="Z432" i="6"/>
  <c r="Z431" i="6"/>
  <c r="Z430" i="6"/>
  <c r="Z429" i="6"/>
  <c r="Z428" i="6"/>
  <c r="Z427" i="6"/>
  <c r="Z426" i="6"/>
  <c r="Z425" i="6"/>
  <c r="Z424" i="6"/>
  <c r="Z423" i="6"/>
  <c r="Z52" i="6"/>
  <c r="Z422" i="6"/>
  <c r="Z421" i="6"/>
  <c r="Z420" i="6"/>
  <c r="Z419" i="6"/>
  <c r="Z418" i="6"/>
  <c r="Z417" i="6"/>
  <c r="Z416" i="6"/>
  <c r="Z415" i="6"/>
  <c r="Z414" i="6"/>
  <c r="Z413" i="6"/>
  <c r="Z411" i="6"/>
  <c r="Z412" i="6"/>
  <c r="Z80" i="6"/>
  <c r="Z410" i="6"/>
  <c r="Z407" i="6"/>
  <c r="Z408" i="6"/>
  <c r="Z409" i="6"/>
  <c r="Z406" i="6"/>
  <c r="Z405" i="6"/>
  <c r="Z404" i="6"/>
  <c r="Z401" i="6"/>
  <c r="Z402" i="6"/>
  <c r="Z403" i="6"/>
  <c r="Z400" i="6"/>
  <c r="Z96" i="6"/>
  <c r="Z399" i="6"/>
  <c r="Z398" i="6"/>
  <c r="Z72" i="6"/>
  <c r="Z397" i="6"/>
  <c r="Z396" i="6"/>
  <c r="Z394" i="6"/>
  <c r="Z395" i="6"/>
  <c r="Z393" i="6"/>
  <c r="Z392" i="6"/>
  <c r="Z58" i="6"/>
  <c r="Z390" i="6"/>
  <c r="Z391" i="6"/>
  <c r="Z389" i="6"/>
  <c r="Z388" i="6"/>
  <c r="Z50" i="6"/>
  <c r="Z93" i="6"/>
  <c r="Z387" i="6"/>
  <c r="Z386" i="6"/>
  <c r="Z385" i="6"/>
  <c r="Z384" i="6"/>
  <c r="Z383" i="6"/>
  <c r="Z90" i="6"/>
  <c r="Z382" i="6"/>
  <c r="Z381" i="6"/>
  <c r="Z380" i="6"/>
  <c r="Z76" i="6"/>
  <c r="Z379" i="6"/>
  <c r="Z84" i="6"/>
  <c r="Z378" i="6"/>
  <c r="Z71" i="6"/>
  <c r="Z40" i="6"/>
  <c r="Z377" i="6"/>
  <c r="Z376" i="6"/>
  <c r="Z373" i="6"/>
  <c r="Z375" i="6"/>
  <c r="Z374" i="6"/>
  <c r="Z61" i="6"/>
  <c r="Z372" i="6"/>
  <c r="Z371" i="6"/>
  <c r="Z370" i="6"/>
  <c r="Z369" i="6"/>
  <c r="Z368" i="6"/>
  <c r="Z367" i="6"/>
  <c r="Z366" i="6"/>
  <c r="Z365" i="6"/>
  <c r="Z16" i="6"/>
  <c r="Z364" i="6"/>
  <c r="Z363" i="6"/>
  <c r="Z362" i="6"/>
  <c r="Z361" i="6"/>
  <c r="Z359" i="6"/>
  <c r="Z62" i="6"/>
  <c r="Z360" i="6"/>
  <c r="Z357" i="6"/>
  <c r="Z358" i="6"/>
  <c r="Z356" i="6"/>
  <c r="Z355" i="6"/>
  <c r="Z354" i="6"/>
  <c r="Z353" i="6"/>
  <c r="Z86" i="6"/>
  <c r="Z352" i="6"/>
  <c r="Z351" i="6"/>
  <c r="Z350" i="6"/>
  <c r="Z349" i="6"/>
  <c r="Z348" i="6"/>
  <c r="Z347" i="6"/>
  <c r="Z346" i="6"/>
  <c r="Z78" i="6"/>
  <c r="Z91" i="6"/>
  <c r="Z345" i="6"/>
  <c r="Z344" i="6"/>
  <c r="Z343" i="6"/>
  <c r="Z39" i="6"/>
  <c r="Z342" i="6"/>
  <c r="Z341" i="6"/>
  <c r="Z339" i="6"/>
  <c r="Z340" i="6"/>
  <c r="Z338" i="6"/>
  <c r="Z337" i="6"/>
  <c r="Z336" i="6"/>
  <c r="Z335" i="6"/>
  <c r="Z334" i="6"/>
  <c r="Z333" i="6"/>
  <c r="Z328" i="6"/>
  <c r="Z331" i="6"/>
  <c r="Z332" i="6"/>
  <c r="Z330" i="6"/>
  <c r="Z329" i="6"/>
  <c r="Z32" i="6"/>
  <c r="Z327" i="6"/>
  <c r="Z326" i="6"/>
  <c r="Z325" i="6"/>
  <c r="Z324" i="6"/>
  <c r="Z323" i="6"/>
  <c r="Z26" i="6"/>
  <c r="Z322" i="6"/>
  <c r="Z321" i="6"/>
  <c r="Z320" i="6"/>
  <c r="Z319" i="6"/>
  <c r="Z318" i="6"/>
  <c r="Z317" i="6"/>
  <c r="Z59" i="6"/>
  <c r="Z316" i="6"/>
  <c r="Z38" i="6"/>
  <c r="Z315" i="6"/>
  <c r="Z314" i="6"/>
  <c r="Z313" i="6"/>
  <c r="Z312" i="6"/>
  <c r="Z311" i="6"/>
  <c r="Z63" i="6"/>
  <c r="Z310" i="6"/>
  <c r="Z309" i="6"/>
  <c r="Z308" i="6"/>
  <c r="Z307" i="6"/>
  <c r="Z306" i="6"/>
  <c r="Z305" i="6"/>
  <c r="Z303" i="6"/>
  <c r="Z302" i="6"/>
  <c r="Z304" i="6"/>
  <c r="Z301" i="6"/>
  <c r="Z44" i="6"/>
  <c r="Z300" i="6"/>
  <c r="Z103" i="6"/>
  <c r="Z298" i="6"/>
  <c r="Z299" i="6"/>
  <c r="Z297" i="6"/>
  <c r="Z102" i="6"/>
  <c r="Z296" i="6"/>
  <c r="Z4" i="6"/>
  <c r="Z295" i="6"/>
  <c r="Z294" i="6"/>
  <c r="Z42" i="6"/>
  <c r="Z293" i="6"/>
  <c r="Z292" i="6"/>
  <c r="Z291" i="6"/>
  <c r="Z290" i="6"/>
  <c r="Z289" i="6"/>
  <c r="Z288" i="6"/>
  <c r="Z287" i="6"/>
  <c r="Z286" i="6"/>
  <c r="Z285" i="6"/>
  <c r="Z284" i="6"/>
  <c r="Z283" i="6"/>
  <c r="Z15" i="6"/>
  <c r="Z282" i="6"/>
  <c r="Z281" i="6"/>
  <c r="Z280" i="6"/>
  <c r="Z279" i="6"/>
  <c r="Z278" i="6"/>
  <c r="Z277" i="6"/>
  <c r="Z276" i="6"/>
  <c r="Z275" i="6"/>
  <c r="Z274" i="6"/>
  <c r="Z273" i="6"/>
  <c r="Z99" i="6"/>
  <c r="Z271" i="6"/>
  <c r="Z266" i="6"/>
  <c r="Z272" i="6"/>
  <c r="Z270" i="6"/>
  <c r="Z269" i="6"/>
  <c r="Z267" i="6"/>
  <c r="Z268" i="6"/>
  <c r="Z265" i="6"/>
  <c r="Z264" i="6"/>
  <c r="Z263" i="6"/>
  <c r="Z98" i="6"/>
  <c r="Z262" i="6"/>
  <c r="Z89" i="6"/>
  <c r="Z259" i="6"/>
  <c r="Z260" i="6"/>
  <c r="Z261" i="6"/>
  <c r="Z258" i="6"/>
  <c r="Z257" i="6"/>
  <c r="Z256" i="6"/>
  <c r="Z31" i="6"/>
  <c r="Z254" i="6"/>
  <c r="Z255" i="6"/>
  <c r="Z101" i="6"/>
  <c r="Z253" i="6"/>
  <c r="Z252" i="6"/>
  <c r="Z24" i="6"/>
  <c r="Z251" i="6"/>
  <c r="Z83" i="6"/>
  <c r="Z250" i="6"/>
  <c r="Z249" i="6"/>
  <c r="Z248" i="6"/>
  <c r="Z247" i="6"/>
  <c r="Z246" i="6"/>
  <c r="Z245" i="6"/>
  <c r="Z244" i="6"/>
  <c r="Z243" i="6"/>
  <c r="Z242" i="6"/>
  <c r="Z241" i="6"/>
  <c r="Z240" i="6"/>
  <c r="Z82" i="6"/>
  <c r="Z239" i="6"/>
  <c r="Z37" i="6"/>
  <c r="Z238" i="6"/>
  <c r="Z237" i="6"/>
  <c r="Z236" i="6"/>
  <c r="Z21" i="6"/>
  <c r="Z235" i="6"/>
  <c r="Z94" i="6"/>
  <c r="Z234" i="6"/>
  <c r="Z97" i="6"/>
  <c r="Z233" i="6"/>
  <c r="Z232" i="6"/>
  <c r="Z231" i="6"/>
  <c r="Z230" i="6"/>
  <c r="Z229" i="6"/>
  <c r="Z228" i="6"/>
  <c r="Z65" i="6"/>
  <c r="Z227" i="6"/>
  <c r="Z226" i="6"/>
  <c r="Z224" i="6"/>
  <c r="Z225" i="6"/>
  <c r="Z223" i="6"/>
  <c r="Z222" i="6"/>
  <c r="Z221" i="6"/>
  <c r="Z219" i="6"/>
  <c r="Z220" i="6"/>
  <c r="Z218" i="6"/>
  <c r="Z217" i="6"/>
  <c r="Z216" i="6"/>
  <c r="Z7" i="6"/>
  <c r="Z215" i="6"/>
  <c r="Z214" i="6"/>
  <c r="Z213" i="6"/>
  <c r="Z212" i="6"/>
  <c r="Z211" i="6"/>
  <c r="Z210" i="6"/>
  <c r="Z209" i="6"/>
  <c r="Z208" i="6"/>
  <c r="Z207" i="6"/>
  <c r="Z206" i="6"/>
  <c r="Z205" i="6"/>
  <c r="Z204" i="6"/>
  <c r="Z203" i="6"/>
  <c r="Z202" i="6"/>
  <c r="Z201" i="6"/>
  <c r="Z200" i="6"/>
  <c r="Z199" i="6"/>
  <c r="Z198" i="6"/>
  <c r="Z197" i="6"/>
  <c r="Z196" i="6"/>
  <c r="Z195" i="6"/>
  <c r="Z35" i="6"/>
  <c r="Z194" i="6"/>
  <c r="Z193" i="6"/>
  <c r="Z14" i="6"/>
  <c r="Z13" i="6"/>
  <c r="Z192" i="6"/>
  <c r="Z191" i="6"/>
  <c r="Z190" i="6"/>
  <c r="Z189" i="6"/>
  <c r="Z188" i="6"/>
  <c r="Z56" i="6"/>
  <c r="Z47" i="6"/>
  <c r="Z187" i="6"/>
  <c r="Z8" i="6"/>
  <c r="Z186" i="6"/>
  <c r="Z185" i="6"/>
  <c r="Z12" i="6"/>
  <c r="Z184" i="6"/>
  <c r="Z183" i="6"/>
  <c r="Z182" i="6"/>
  <c r="Z181" i="6"/>
  <c r="Z180" i="6"/>
  <c r="Z179" i="6"/>
  <c r="Z178" i="6"/>
  <c r="Z177" i="6"/>
  <c r="Z176" i="6"/>
  <c r="Z175" i="6"/>
  <c r="Z174" i="6"/>
  <c r="Z173" i="6"/>
  <c r="Z53" i="6"/>
  <c r="Z172" i="6"/>
  <c r="Z171" i="6"/>
  <c r="Z43" i="6"/>
  <c r="Z170" i="6"/>
  <c r="Z2" i="6"/>
  <c r="Z168" i="6"/>
  <c r="Z169" i="6"/>
  <c r="Z167" i="6"/>
  <c r="Z11" i="6"/>
  <c r="Z166" i="6"/>
  <c r="Z165" i="6"/>
  <c r="Z92" i="6"/>
  <c r="Z30" i="6"/>
  <c r="Z29" i="6"/>
  <c r="Z163" i="6"/>
  <c r="Z164" i="6"/>
  <c r="Z10" i="6"/>
  <c r="Z162" i="6"/>
  <c r="Z161" i="6"/>
  <c r="Z160" i="6"/>
  <c r="Z159" i="6"/>
  <c r="Z158" i="6"/>
  <c r="Z157" i="6"/>
  <c r="Z156" i="6"/>
  <c r="Z155" i="6"/>
  <c r="Z154" i="6"/>
  <c r="Z48" i="6"/>
  <c r="Z153" i="6"/>
  <c r="Z152" i="6"/>
  <c r="Z151" i="6"/>
  <c r="Z150" i="6"/>
  <c r="Z149" i="6"/>
  <c r="Z148" i="6"/>
  <c r="Z147" i="6"/>
  <c r="Z146" i="6"/>
  <c r="Z145" i="6"/>
  <c r="Z144" i="6"/>
  <c r="Z143" i="6"/>
  <c r="Z142" i="6"/>
  <c r="Z141" i="6"/>
  <c r="Z81" i="6"/>
  <c r="Z140" i="6"/>
  <c r="Z139" i="6"/>
  <c r="Z70" i="6"/>
  <c r="Z138" i="6"/>
  <c r="Z137" i="6"/>
  <c r="Z136" i="6"/>
  <c r="Z135" i="6"/>
  <c r="Z134" i="6"/>
  <c r="Z133" i="6"/>
  <c r="Z132" i="6"/>
  <c r="Z131" i="6"/>
  <c r="Z130" i="6"/>
  <c r="Z129" i="6"/>
  <c r="Z128" i="6"/>
  <c r="Z127" i="6"/>
  <c r="Z126" i="6"/>
  <c r="Z125" i="6"/>
  <c r="Z9" i="6"/>
  <c r="Z124" i="6"/>
  <c r="Z122" i="6"/>
  <c r="Z123" i="6"/>
  <c r="Z55" i="6"/>
  <c r="Z75" i="6"/>
  <c r="Z121" i="6"/>
  <c r="Z120" i="6"/>
  <c r="Z119" i="6"/>
  <c r="Z100" i="6"/>
  <c r="Z118" i="6"/>
  <c r="Z117" i="6"/>
  <c r="Z85" i="6"/>
  <c r="Z116" i="6"/>
  <c r="Z115" i="6"/>
  <c r="Z114" i="6"/>
  <c r="Z113" i="6"/>
  <c r="Z112" i="6"/>
  <c r="Z111" i="6"/>
  <c r="Z110" i="6"/>
  <c r="Z634" i="6"/>
  <c r="Y633" i="6"/>
  <c r="Y632" i="6"/>
  <c r="Y631" i="6"/>
  <c r="Y88" i="6"/>
  <c r="Y74" i="6"/>
  <c r="Y3" i="6"/>
  <c r="Y629" i="6"/>
  <c r="Y630" i="6"/>
  <c r="Y73" i="6"/>
  <c r="Y20" i="6"/>
  <c r="Y628" i="6"/>
  <c r="Y627" i="6"/>
  <c r="Y626" i="6"/>
  <c r="Y625" i="6"/>
  <c r="Y69" i="6"/>
  <c r="Y624" i="6"/>
  <c r="Y5" i="6"/>
  <c r="Y622" i="6"/>
  <c r="Y623" i="6"/>
  <c r="Y621" i="6"/>
  <c r="Y620" i="6"/>
  <c r="Y619" i="6"/>
  <c r="Y67" i="6"/>
  <c r="Y618" i="6"/>
  <c r="Y617" i="6"/>
  <c r="Y616" i="6"/>
  <c r="Y615" i="6"/>
  <c r="Y614" i="6"/>
  <c r="Y613" i="6"/>
  <c r="Y612" i="6"/>
  <c r="Y609" i="6"/>
  <c r="Y610" i="6"/>
  <c r="Y611" i="6"/>
  <c r="Y608" i="6"/>
  <c r="Y77" i="6"/>
  <c r="Y19" i="6"/>
  <c r="Y607" i="6"/>
  <c r="Y606" i="6"/>
  <c r="Y18" i="6"/>
  <c r="Y605" i="6"/>
  <c r="Y28" i="6"/>
  <c r="Y36" i="6"/>
  <c r="Y604" i="6"/>
  <c r="Y603" i="6"/>
  <c r="Y6" i="6"/>
  <c r="Y602" i="6"/>
  <c r="Y601" i="6"/>
  <c r="Y600" i="6"/>
  <c r="Y599" i="6"/>
  <c r="Y598" i="6"/>
  <c r="Y597" i="6"/>
  <c r="Y596" i="6"/>
  <c r="Y595" i="6"/>
  <c r="Y594" i="6"/>
  <c r="Y593" i="6"/>
  <c r="Y592" i="6"/>
  <c r="Y591" i="6"/>
  <c r="Y590" i="6"/>
  <c r="Y589" i="6"/>
  <c r="Y588" i="6"/>
  <c r="Y587" i="6"/>
  <c r="Y68" i="6"/>
  <c r="Y57" i="6"/>
  <c r="Y25" i="6"/>
  <c r="Y585" i="6"/>
  <c r="Y584" i="6"/>
  <c r="Y582" i="6"/>
  <c r="Y583" i="6"/>
  <c r="Y581" i="6"/>
  <c r="Y580" i="6"/>
  <c r="Y578" i="6"/>
  <c r="Y579" i="6"/>
  <c r="Y577" i="6"/>
  <c r="Y575" i="6"/>
  <c r="Y576" i="6"/>
  <c r="Y574" i="6"/>
  <c r="Y54" i="6"/>
  <c r="Y109" i="6"/>
  <c r="Y573" i="6"/>
  <c r="Y572" i="6"/>
  <c r="Y571" i="6"/>
  <c r="Y108" i="6"/>
  <c r="Y570" i="6"/>
  <c r="Y569" i="6"/>
  <c r="Y568" i="6"/>
  <c r="Y107" i="6"/>
  <c r="Y567" i="6"/>
  <c r="Y95" i="6"/>
  <c r="Y566" i="6"/>
  <c r="Y49" i="6"/>
  <c r="Y565" i="6"/>
  <c r="Y564" i="6"/>
  <c r="Y87" i="6"/>
  <c r="Y563" i="6"/>
  <c r="Y562" i="6"/>
  <c r="Y561" i="6"/>
  <c r="Y106" i="6"/>
  <c r="Y560" i="6"/>
  <c r="Y559" i="6"/>
  <c r="Y79" i="6"/>
  <c r="Y558" i="6"/>
  <c r="Y557" i="6"/>
  <c r="Y556" i="6"/>
  <c r="Y555" i="6"/>
  <c r="Y34" i="6"/>
  <c r="Y554" i="6"/>
  <c r="Y553" i="6"/>
  <c r="Y552" i="6"/>
  <c r="Y551" i="6"/>
  <c r="Y64" i="6"/>
  <c r="Y550" i="6"/>
  <c r="Y549" i="6"/>
  <c r="Y548" i="6"/>
  <c r="Y547" i="6"/>
  <c r="Y546" i="6"/>
  <c r="Y545" i="6"/>
  <c r="Y544" i="6"/>
  <c r="Y51" i="6"/>
  <c r="Y543" i="6"/>
  <c r="Y542" i="6"/>
  <c r="Y541" i="6"/>
  <c r="Y540" i="6"/>
  <c r="Y539" i="6"/>
  <c r="Y538" i="6"/>
  <c r="Y537" i="6"/>
  <c r="Y535" i="6"/>
  <c r="Y536" i="6"/>
  <c r="Y534" i="6"/>
  <c r="Y533" i="6"/>
  <c r="Y532" i="6"/>
  <c r="Y530" i="6"/>
  <c r="Y531" i="6"/>
  <c r="Y529" i="6"/>
  <c r="Y528" i="6"/>
  <c r="Y527" i="6"/>
  <c r="Y526" i="6"/>
  <c r="Y524" i="6"/>
  <c r="Y525" i="6"/>
  <c r="Y523" i="6"/>
  <c r="Y522" i="6"/>
  <c r="Y521" i="6"/>
  <c r="Y520" i="6"/>
  <c r="Y519" i="6"/>
  <c r="Y518" i="6"/>
  <c r="Y517" i="6"/>
  <c r="Y516" i="6"/>
  <c r="Y515" i="6"/>
  <c r="Y514" i="6"/>
  <c r="Y27" i="6"/>
  <c r="Y513" i="6"/>
  <c r="Y512" i="6"/>
  <c r="Y511" i="6"/>
  <c r="Y510" i="6"/>
  <c r="Y509" i="6"/>
  <c r="Y33" i="6"/>
  <c r="Y507" i="6"/>
  <c r="Y508" i="6"/>
  <c r="Y506" i="6"/>
  <c r="Y505" i="6"/>
  <c r="Y504" i="6"/>
  <c r="Y503" i="6"/>
  <c r="Y502" i="6"/>
  <c r="Y501" i="6"/>
  <c r="Y500" i="6"/>
  <c r="Y499" i="6"/>
  <c r="Y498" i="6"/>
  <c r="Y497" i="6"/>
  <c r="Y495" i="6"/>
  <c r="Y496" i="6"/>
  <c r="Y494" i="6"/>
  <c r="Y493" i="6"/>
  <c r="Y492" i="6"/>
  <c r="Y489" i="6"/>
  <c r="Y491" i="6"/>
  <c r="Y490" i="6"/>
  <c r="Y488" i="6"/>
  <c r="Y487" i="6"/>
  <c r="Y486" i="6"/>
  <c r="Y485" i="6"/>
  <c r="Y45" i="6"/>
  <c r="Y484" i="6"/>
  <c r="Y483" i="6"/>
  <c r="Y482" i="6"/>
  <c r="Y481" i="6"/>
  <c r="Y480" i="6"/>
  <c r="Y479" i="6"/>
  <c r="Y478" i="6"/>
  <c r="Y477" i="6"/>
  <c r="Y476" i="6"/>
  <c r="Y475" i="6"/>
  <c r="Y474" i="6"/>
  <c r="Y473" i="6"/>
  <c r="Y472" i="6"/>
  <c r="Y105" i="6"/>
  <c r="Y471" i="6"/>
  <c r="Y66" i="6"/>
  <c r="Y469" i="6"/>
  <c r="Y470" i="6"/>
  <c r="Y468" i="6"/>
  <c r="Y466" i="6"/>
  <c r="Y467" i="6"/>
  <c r="Y465" i="6"/>
  <c r="Y464" i="6"/>
  <c r="Y463" i="6"/>
  <c r="Y104" i="6"/>
  <c r="Y462" i="6"/>
  <c r="Y461" i="6"/>
  <c r="Y460" i="6"/>
  <c r="Y459" i="6"/>
  <c r="Y458" i="6"/>
  <c r="Y457" i="6"/>
  <c r="Y456" i="6"/>
  <c r="Y455" i="6"/>
  <c r="Y454" i="6"/>
  <c r="Y453" i="6"/>
  <c r="Y452" i="6"/>
  <c r="Y22" i="6"/>
  <c r="Y451" i="6"/>
  <c r="Y450" i="6"/>
  <c r="Y449" i="6"/>
  <c r="Y17" i="6"/>
  <c r="Y448" i="6"/>
  <c r="Y445" i="6"/>
  <c r="Y444" i="6"/>
  <c r="Y447" i="6"/>
  <c r="Y446" i="6"/>
  <c r="Y442" i="6"/>
  <c r="Y443" i="6"/>
  <c r="Y46" i="6"/>
  <c r="Y441" i="6"/>
  <c r="Y440" i="6"/>
  <c r="Y439" i="6"/>
  <c r="Y60" i="6"/>
  <c r="Y438" i="6"/>
  <c r="Y437" i="6"/>
  <c r="Y436" i="6"/>
  <c r="Y23" i="6"/>
  <c r="Y435" i="6"/>
  <c r="Y434" i="6"/>
  <c r="Y41" i="6"/>
  <c r="Y433" i="6"/>
  <c r="Y432" i="6"/>
  <c r="Y431" i="6"/>
  <c r="Y430" i="6"/>
  <c r="Y429" i="6"/>
  <c r="Y428" i="6"/>
  <c r="Y427" i="6"/>
  <c r="Y426" i="6"/>
  <c r="Y425" i="6"/>
  <c r="Y424" i="6"/>
  <c r="Y423" i="6"/>
  <c r="Y52" i="6"/>
  <c r="Y422" i="6"/>
  <c r="Y421" i="6"/>
  <c r="Y420" i="6"/>
  <c r="Y419" i="6"/>
  <c r="Y418" i="6"/>
  <c r="Y417" i="6"/>
  <c r="Y416" i="6"/>
  <c r="Y415" i="6"/>
  <c r="Y414" i="6"/>
  <c r="Y413" i="6"/>
  <c r="Y411" i="6"/>
  <c r="Y412" i="6"/>
  <c r="Y80" i="6"/>
  <c r="Y410" i="6"/>
  <c r="Y407" i="6"/>
  <c r="Y408" i="6"/>
  <c r="Y409" i="6"/>
  <c r="Y406" i="6"/>
  <c r="Y405" i="6"/>
  <c r="Y404" i="6"/>
  <c r="Y401" i="6"/>
  <c r="Y402" i="6"/>
  <c r="Y403" i="6"/>
  <c r="Y400" i="6"/>
  <c r="Y96" i="6"/>
  <c r="Y399" i="6"/>
  <c r="Y398" i="6"/>
  <c r="Y72" i="6"/>
  <c r="Y397" i="6"/>
  <c r="Y396" i="6"/>
  <c r="Y394" i="6"/>
  <c r="Y395" i="6"/>
  <c r="Y393" i="6"/>
  <c r="Y392" i="6"/>
  <c r="Y58" i="6"/>
  <c r="Y390" i="6"/>
  <c r="Y391" i="6"/>
  <c r="Y389" i="6"/>
  <c r="Y388" i="6"/>
  <c r="Y50" i="6"/>
  <c r="Y93" i="6"/>
  <c r="Y387" i="6"/>
  <c r="Y386" i="6"/>
  <c r="Y385" i="6"/>
  <c r="Y384" i="6"/>
  <c r="Y383" i="6"/>
  <c r="Y90" i="6"/>
  <c r="Y382" i="6"/>
  <c r="Y381" i="6"/>
  <c r="Y380" i="6"/>
  <c r="Y76" i="6"/>
  <c r="Y379" i="6"/>
  <c r="Y84" i="6"/>
  <c r="Y378" i="6"/>
  <c r="Y71" i="6"/>
  <c r="Y40" i="6"/>
  <c r="Y377" i="6"/>
  <c r="Y376" i="6"/>
  <c r="Y373" i="6"/>
  <c r="Y375" i="6"/>
  <c r="Y374" i="6"/>
  <c r="Y61" i="6"/>
  <c r="Y372" i="6"/>
  <c r="Y371" i="6"/>
  <c r="Y370" i="6"/>
  <c r="Y369" i="6"/>
  <c r="Y368" i="6"/>
  <c r="Y367" i="6"/>
  <c r="Y366" i="6"/>
  <c r="Y365" i="6"/>
  <c r="Y16" i="6"/>
  <c r="Y364" i="6"/>
  <c r="Y363" i="6"/>
  <c r="Y362" i="6"/>
  <c r="Y361" i="6"/>
  <c r="Y359" i="6"/>
  <c r="Y62" i="6"/>
  <c r="Y360" i="6"/>
  <c r="Y357" i="6"/>
  <c r="Y358" i="6"/>
  <c r="Y356" i="6"/>
  <c r="Y355" i="6"/>
  <c r="Y354" i="6"/>
  <c r="Y353" i="6"/>
  <c r="Y86" i="6"/>
  <c r="Y352" i="6"/>
  <c r="Y351" i="6"/>
  <c r="Y350" i="6"/>
  <c r="Y349" i="6"/>
  <c r="Y348" i="6"/>
  <c r="Y347" i="6"/>
  <c r="Y346" i="6"/>
  <c r="Y78" i="6"/>
  <c r="Y91" i="6"/>
  <c r="Y345" i="6"/>
  <c r="Y344" i="6"/>
  <c r="Y343" i="6"/>
  <c r="Y39" i="6"/>
  <c r="Y342" i="6"/>
  <c r="Y341" i="6"/>
  <c r="Y339" i="6"/>
  <c r="Y340" i="6"/>
  <c r="Y338" i="6"/>
  <c r="Y337" i="6"/>
  <c r="Y336" i="6"/>
  <c r="Y335" i="6"/>
  <c r="Y334" i="6"/>
  <c r="Y333" i="6"/>
  <c r="Y328" i="6"/>
  <c r="Y331" i="6"/>
  <c r="Y332" i="6"/>
  <c r="Y330" i="6"/>
  <c r="Y329" i="6"/>
  <c r="Y32" i="6"/>
  <c r="Y327" i="6"/>
  <c r="Y326" i="6"/>
  <c r="Y325" i="6"/>
  <c r="Y324" i="6"/>
  <c r="Y323" i="6"/>
  <c r="Y26" i="6"/>
  <c r="Y322" i="6"/>
  <c r="Y321" i="6"/>
  <c r="Y320" i="6"/>
  <c r="Y319" i="6"/>
  <c r="Y318" i="6"/>
  <c r="Y317" i="6"/>
  <c r="Y59" i="6"/>
  <c r="Y316" i="6"/>
  <c r="Y38" i="6"/>
  <c r="Y315" i="6"/>
  <c r="Y314" i="6"/>
  <c r="Y313" i="6"/>
  <c r="Y312" i="6"/>
  <c r="Y311" i="6"/>
  <c r="Y63" i="6"/>
  <c r="Y310" i="6"/>
  <c r="Y309" i="6"/>
  <c r="Y308" i="6"/>
  <c r="Y307" i="6"/>
  <c r="Y306" i="6"/>
  <c r="Y305" i="6"/>
  <c r="Y303" i="6"/>
  <c r="Y302" i="6"/>
  <c r="Y304" i="6"/>
  <c r="Y301" i="6"/>
  <c r="Y44" i="6"/>
  <c r="Y300" i="6"/>
  <c r="Y103" i="6"/>
  <c r="Y298" i="6"/>
  <c r="Y299" i="6"/>
  <c r="Y297" i="6"/>
  <c r="Y102" i="6"/>
  <c r="Y296" i="6"/>
  <c r="Y4" i="6"/>
  <c r="Y295" i="6"/>
  <c r="Y294" i="6"/>
  <c r="Y42" i="6"/>
  <c r="Y293" i="6"/>
  <c r="Y292" i="6"/>
  <c r="Y291" i="6"/>
  <c r="Y290" i="6"/>
  <c r="Y289" i="6"/>
  <c r="Y288" i="6"/>
  <c r="Y287" i="6"/>
  <c r="Y286" i="6"/>
  <c r="Y285" i="6"/>
  <c r="Y284" i="6"/>
  <c r="Y283" i="6"/>
  <c r="Y15" i="6"/>
  <c r="Y282" i="6"/>
  <c r="Y281" i="6"/>
  <c r="Y280" i="6"/>
  <c r="Y279" i="6"/>
  <c r="Y278" i="6"/>
  <c r="Y277" i="6"/>
  <c r="Y276" i="6"/>
  <c r="Y275" i="6"/>
  <c r="Y274" i="6"/>
  <c r="Y273" i="6"/>
  <c r="Y99" i="6"/>
  <c r="Y271" i="6"/>
  <c r="Y266" i="6"/>
  <c r="Y272" i="6"/>
  <c r="Y270" i="6"/>
  <c r="Y269" i="6"/>
  <c r="Y267" i="6"/>
  <c r="Y268" i="6"/>
  <c r="Y265" i="6"/>
  <c r="Y264" i="6"/>
  <c r="Y263" i="6"/>
  <c r="Y98" i="6"/>
  <c r="Y262" i="6"/>
  <c r="Y89" i="6"/>
  <c r="Y259" i="6"/>
  <c r="Y260" i="6"/>
  <c r="Y261" i="6"/>
  <c r="Y258" i="6"/>
  <c r="Y257" i="6"/>
  <c r="Y256" i="6"/>
  <c r="Y31" i="6"/>
  <c r="Y254" i="6"/>
  <c r="Y255" i="6"/>
  <c r="Y101" i="6"/>
  <c r="Y253" i="6"/>
  <c r="Y252" i="6"/>
  <c r="Y24" i="6"/>
  <c r="Y251" i="6"/>
  <c r="Y83" i="6"/>
  <c r="Y250" i="6"/>
  <c r="Y249" i="6"/>
  <c r="Y248" i="6"/>
  <c r="Y247" i="6"/>
  <c r="Y246" i="6"/>
  <c r="Y245" i="6"/>
  <c r="Y244" i="6"/>
  <c r="Y243" i="6"/>
  <c r="Y242" i="6"/>
  <c r="Y241" i="6"/>
  <c r="Y240" i="6"/>
  <c r="Y82" i="6"/>
  <c r="Y239" i="6"/>
  <c r="Y37" i="6"/>
  <c r="Y238" i="6"/>
  <c r="Y237" i="6"/>
  <c r="Y236" i="6"/>
  <c r="Y21" i="6"/>
  <c r="Y235" i="6"/>
  <c r="Y94" i="6"/>
  <c r="Y234" i="6"/>
  <c r="Y97" i="6"/>
  <c r="Y233" i="6"/>
  <c r="Y232" i="6"/>
  <c r="Y231" i="6"/>
  <c r="Y230" i="6"/>
  <c r="Y229" i="6"/>
  <c r="Y228" i="6"/>
  <c r="Y65" i="6"/>
  <c r="Y227" i="6"/>
  <c r="Y226" i="6"/>
  <c r="Y224" i="6"/>
  <c r="Y225" i="6"/>
  <c r="Y223" i="6"/>
  <c r="Y222" i="6"/>
  <c r="Y221" i="6"/>
  <c r="Y219" i="6"/>
  <c r="Y220" i="6"/>
  <c r="Y218" i="6"/>
  <c r="Y217" i="6"/>
  <c r="Y216" i="6"/>
  <c r="Y7" i="6"/>
  <c r="Y215" i="6"/>
  <c r="Y214" i="6"/>
  <c r="Y213" i="6"/>
  <c r="Y212" i="6"/>
  <c r="Y211" i="6"/>
  <c r="Y210" i="6"/>
  <c r="Y209" i="6"/>
  <c r="Y208" i="6"/>
  <c r="Y207" i="6"/>
  <c r="Y206" i="6"/>
  <c r="Y205" i="6"/>
  <c r="Y204" i="6"/>
  <c r="Y203" i="6"/>
  <c r="Y202" i="6"/>
  <c r="Y201" i="6"/>
  <c r="Y200" i="6"/>
  <c r="Y199" i="6"/>
  <c r="Y198" i="6"/>
  <c r="Y197" i="6"/>
  <c r="Y196" i="6"/>
  <c r="Y195" i="6"/>
  <c r="Y35" i="6"/>
  <c r="Y194" i="6"/>
  <c r="Y193" i="6"/>
  <c r="Y14" i="6"/>
  <c r="Y13" i="6"/>
  <c r="Y192" i="6"/>
  <c r="Y191" i="6"/>
  <c r="Y190" i="6"/>
  <c r="Y189" i="6"/>
  <c r="Y188" i="6"/>
  <c r="Y56" i="6"/>
  <c r="Y47" i="6"/>
  <c r="Y187" i="6"/>
  <c r="Y8" i="6"/>
  <c r="Y186" i="6"/>
  <c r="Y185" i="6"/>
  <c r="Y12" i="6"/>
  <c r="Y184" i="6"/>
  <c r="Y183" i="6"/>
  <c r="Y182" i="6"/>
  <c r="Y181" i="6"/>
  <c r="Y180" i="6"/>
  <c r="Y179" i="6"/>
  <c r="Y178" i="6"/>
  <c r="Y177" i="6"/>
  <c r="Y176" i="6"/>
  <c r="Y175" i="6"/>
  <c r="Y174" i="6"/>
  <c r="Y173" i="6"/>
  <c r="Y53" i="6"/>
  <c r="Y172" i="6"/>
  <c r="Y171" i="6"/>
  <c r="Y43" i="6"/>
  <c r="Y170" i="6"/>
  <c r="Y2" i="6"/>
  <c r="Y168" i="6"/>
  <c r="Y169" i="6"/>
  <c r="Y167" i="6"/>
  <c r="Y11" i="6"/>
  <c r="Y166" i="6"/>
  <c r="Y165" i="6"/>
  <c r="Y92" i="6"/>
  <c r="Y30" i="6"/>
  <c r="Y29" i="6"/>
  <c r="Y163" i="6"/>
  <c r="Y164" i="6"/>
  <c r="Y10" i="6"/>
  <c r="Y162" i="6"/>
  <c r="Y161" i="6"/>
  <c r="Y160" i="6"/>
  <c r="Y159" i="6"/>
  <c r="Y158" i="6"/>
  <c r="Y157" i="6"/>
  <c r="Y156" i="6"/>
  <c r="Y155" i="6"/>
  <c r="Y154" i="6"/>
  <c r="Y48" i="6"/>
  <c r="Y153" i="6"/>
  <c r="Y152" i="6"/>
  <c r="Y151" i="6"/>
  <c r="Y150" i="6"/>
  <c r="Y149" i="6"/>
  <c r="Y148" i="6"/>
  <c r="Y147" i="6"/>
  <c r="Y146" i="6"/>
  <c r="Y145" i="6"/>
  <c r="Y144" i="6"/>
  <c r="Y143" i="6"/>
  <c r="Y142" i="6"/>
  <c r="Y141" i="6"/>
  <c r="Y81" i="6"/>
  <c r="Y140" i="6"/>
  <c r="Y139" i="6"/>
  <c r="Y70" i="6"/>
  <c r="Y138" i="6"/>
  <c r="Y137" i="6"/>
  <c r="Y136" i="6"/>
  <c r="Y135" i="6"/>
  <c r="Y134" i="6"/>
  <c r="Y133" i="6"/>
  <c r="Y132" i="6"/>
  <c r="Y131" i="6"/>
  <c r="Y130" i="6"/>
  <c r="Y129" i="6"/>
  <c r="Y128" i="6"/>
  <c r="Y127" i="6"/>
  <c r="Y126" i="6"/>
  <c r="Y125" i="6"/>
  <c r="Y9" i="6"/>
  <c r="Y124" i="6"/>
  <c r="Y122" i="6"/>
  <c r="Y123" i="6"/>
  <c r="Y55" i="6"/>
  <c r="Y75" i="6"/>
  <c r="Y121" i="6"/>
  <c r="Y120" i="6"/>
  <c r="Y119" i="6"/>
  <c r="Y100" i="6"/>
  <c r="Y118" i="6"/>
  <c r="Y117" i="6"/>
  <c r="Y85" i="6"/>
  <c r="Y116" i="6"/>
  <c r="Y115" i="6"/>
  <c r="Y114" i="6"/>
  <c r="Y113" i="6"/>
  <c r="Y112" i="6"/>
  <c r="Y111" i="6"/>
  <c r="Y110" i="6"/>
  <c r="Y634" i="6"/>
  <c r="V633" i="6"/>
  <c r="W633" i="6"/>
  <c r="X633" i="6"/>
  <c r="V632" i="6"/>
  <c r="W632" i="6"/>
  <c r="V631" i="6"/>
  <c r="W631" i="6"/>
  <c r="X631" i="6"/>
  <c r="V88" i="6"/>
  <c r="W88" i="6"/>
  <c r="X88" i="6"/>
  <c r="V74" i="6"/>
  <c r="W74" i="6"/>
  <c r="X74" i="6"/>
  <c r="V3" i="6"/>
  <c r="W3" i="6"/>
  <c r="X3" i="6"/>
  <c r="V629" i="6"/>
  <c r="W629" i="6"/>
  <c r="X629" i="6"/>
  <c r="V630" i="6"/>
  <c r="W630" i="6"/>
  <c r="X630" i="6"/>
  <c r="V73" i="6"/>
  <c r="W73" i="6"/>
  <c r="X73" i="6"/>
  <c r="V20" i="6"/>
  <c r="W20" i="6"/>
  <c r="X20" i="6"/>
  <c r="V628" i="6"/>
  <c r="W628" i="6"/>
  <c r="X628" i="6"/>
  <c r="V627" i="6"/>
  <c r="W627" i="6"/>
  <c r="X627" i="6"/>
  <c r="V626" i="6"/>
  <c r="W626" i="6"/>
  <c r="X626" i="6"/>
  <c r="V625" i="6"/>
  <c r="W625" i="6"/>
  <c r="X625" i="6"/>
  <c r="V69" i="6"/>
  <c r="W69" i="6"/>
  <c r="X69" i="6"/>
  <c r="V624" i="6"/>
  <c r="W624" i="6"/>
  <c r="X624" i="6"/>
  <c r="V5" i="6"/>
  <c r="W5" i="6"/>
  <c r="X5" i="6"/>
  <c r="V622" i="6"/>
  <c r="W622" i="6"/>
  <c r="X622" i="6"/>
  <c r="V623" i="6"/>
  <c r="W623" i="6"/>
  <c r="X623" i="6"/>
  <c r="V621" i="6"/>
  <c r="W621" i="6"/>
  <c r="X621" i="6"/>
  <c r="V620" i="6"/>
  <c r="W620" i="6"/>
  <c r="X620" i="6"/>
  <c r="V619" i="6"/>
  <c r="W619" i="6"/>
  <c r="X619" i="6"/>
  <c r="V67" i="6"/>
  <c r="W67" i="6"/>
  <c r="X67" i="6"/>
  <c r="V618" i="6"/>
  <c r="W618" i="6"/>
  <c r="V617" i="6"/>
  <c r="W617" i="6"/>
  <c r="X617" i="6"/>
  <c r="V616" i="6"/>
  <c r="W616" i="6"/>
  <c r="X616" i="6"/>
  <c r="V615" i="6"/>
  <c r="W615" i="6"/>
  <c r="X615" i="6"/>
  <c r="V614" i="6"/>
  <c r="W614" i="6"/>
  <c r="X614" i="6"/>
  <c r="V613" i="6"/>
  <c r="W613" i="6"/>
  <c r="X613" i="6"/>
  <c r="V612" i="6"/>
  <c r="W612" i="6"/>
  <c r="X612" i="6"/>
  <c r="V609" i="6"/>
  <c r="W609" i="6"/>
  <c r="X609" i="6"/>
  <c r="V610" i="6"/>
  <c r="W610" i="6"/>
  <c r="X610" i="6"/>
  <c r="V611" i="6"/>
  <c r="W611" i="6"/>
  <c r="X611" i="6"/>
  <c r="V608" i="6"/>
  <c r="W608" i="6"/>
  <c r="X608" i="6"/>
  <c r="V77" i="6"/>
  <c r="W77" i="6"/>
  <c r="X77" i="6"/>
  <c r="V19" i="6"/>
  <c r="W19" i="6"/>
  <c r="X19" i="6"/>
  <c r="V607" i="6"/>
  <c r="W607" i="6"/>
  <c r="X607" i="6"/>
  <c r="V606" i="6"/>
  <c r="W606" i="6"/>
  <c r="X606" i="6"/>
  <c r="V18" i="6"/>
  <c r="W18" i="6"/>
  <c r="X18" i="6"/>
  <c r="V605" i="6"/>
  <c r="W605" i="6"/>
  <c r="X605" i="6"/>
  <c r="V28" i="6"/>
  <c r="W28" i="6"/>
  <c r="X28" i="6"/>
  <c r="V36" i="6"/>
  <c r="W36" i="6"/>
  <c r="X36" i="6"/>
  <c r="V604" i="6"/>
  <c r="W604" i="6"/>
  <c r="X604" i="6"/>
  <c r="V603" i="6"/>
  <c r="W603" i="6"/>
  <c r="X603" i="6"/>
  <c r="V6" i="6"/>
  <c r="W6" i="6"/>
  <c r="X6" i="6"/>
  <c r="V602" i="6"/>
  <c r="W602" i="6"/>
  <c r="V601" i="6"/>
  <c r="W601" i="6"/>
  <c r="X601" i="6"/>
  <c r="V600" i="6"/>
  <c r="W600" i="6"/>
  <c r="X600" i="6"/>
  <c r="V599" i="6"/>
  <c r="W599" i="6"/>
  <c r="X599" i="6"/>
  <c r="V598" i="6"/>
  <c r="W598" i="6"/>
  <c r="V597" i="6"/>
  <c r="W597" i="6"/>
  <c r="X597" i="6"/>
  <c r="V596" i="6"/>
  <c r="W596" i="6"/>
  <c r="X596" i="6"/>
  <c r="V595" i="6"/>
  <c r="W595" i="6"/>
  <c r="X595" i="6"/>
  <c r="V594" i="6"/>
  <c r="W594" i="6"/>
  <c r="X594" i="6"/>
  <c r="V593" i="6"/>
  <c r="W593" i="6"/>
  <c r="X593" i="6"/>
  <c r="V592" i="6"/>
  <c r="W592" i="6"/>
  <c r="X592" i="6"/>
  <c r="V591" i="6"/>
  <c r="W591" i="6"/>
  <c r="X591" i="6"/>
  <c r="V590" i="6"/>
  <c r="W590" i="6"/>
  <c r="X590" i="6"/>
  <c r="V589" i="6"/>
  <c r="W589" i="6"/>
  <c r="X589" i="6"/>
  <c r="V588" i="6"/>
  <c r="W588" i="6"/>
  <c r="X588" i="6"/>
  <c r="V587" i="6"/>
  <c r="W587" i="6"/>
  <c r="X587" i="6"/>
  <c r="V586" i="6"/>
  <c r="W586" i="6"/>
  <c r="X586" i="6"/>
  <c r="V68" i="6"/>
  <c r="W68" i="6"/>
  <c r="X68" i="6"/>
  <c r="V57" i="6"/>
  <c r="W57" i="6"/>
  <c r="X57" i="6"/>
  <c r="V25" i="6"/>
  <c r="W25" i="6"/>
  <c r="X25" i="6"/>
  <c r="V585" i="6"/>
  <c r="W585" i="6"/>
  <c r="X585" i="6"/>
  <c r="V584" i="6"/>
  <c r="W584" i="6"/>
  <c r="X584" i="6"/>
  <c r="V582" i="6"/>
  <c r="W582" i="6"/>
  <c r="X582" i="6"/>
  <c r="V583" i="6"/>
  <c r="W583" i="6"/>
  <c r="X583" i="6"/>
  <c r="V581" i="6"/>
  <c r="W581" i="6"/>
  <c r="X581" i="6"/>
  <c r="V580" i="6"/>
  <c r="W580" i="6"/>
  <c r="X580" i="6"/>
  <c r="V578" i="6"/>
  <c r="W578" i="6"/>
  <c r="X578" i="6"/>
  <c r="V579" i="6"/>
  <c r="W579" i="6"/>
  <c r="X579" i="6"/>
  <c r="V577" i="6"/>
  <c r="W577" i="6"/>
  <c r="X577" i="6"/>
  <c r="V575" i="6"/>
  <c r="W575" i="6"/>
  <c r="X575" i="6"/>
  <c r="V576" i="6"/>
  <c r="W576" i="6"/>
  <c r="X576" i="6"/>
  <c r="V574" i="6"/>
  <c r="W574" i="6"/>
  <c r="X574" i="6"/>
  <c r="V54" i="6"/>
  <c r="W54" i="6"/>
  <c r="X54" i="6"/>
  <c r="V109" i="6"/>
  <c r="W109" i="6"/>
  <c r="X109" i="6"/>
  <c r="V573" i="6"/>
  <c r="W573" i="6"/>
  <c r="X573" i="6"/>
  <c r="V572" i="6"/>
  <c r="W572" i="6"/>
  <c r="X572" i="6"/>
  <c r="V571" i="6"/>
  <c r="W571" i="6"/>
  <c r="X571" i="6"/>
  <c r="V108" i="6"/>
  <c r="W108" i="6"/>
  <c r="X108" i="6"/>
  <c r="V570" i="6"/>
  <c r="W570" i="6"/>
  <c r="X570" i="6"/>
  <c r="V569" i="6"/>
  <c r="W569" i="6"/>
  <c r="X569" i="6"/>
  <c r="V568" i="6"/>
  <c r="W568" i="6"/>
  <c r="X568" i="6"/>
  <c r="V107" i="6"/>
  <c r="W107" i="6"/>
  <c r="X107" i="6"/>
  <c r="V567" i="6"/>
  <c r="W567" i="6"/>
  <c r="X567" i="6"/>
  <c r="V95" i="6"/>
  <c r="W95" i="6"/>
  <c r="X95" i="6"/>
  <c r="V566" i="6"/>
  <c r="W566" i="6"/>
  <c r="X566" i="6"/>
  <c r="V49" i="6"/>
  <c r="W49" i="6"/>
  <c r="X49" i="6"/>
  <c r="V565" i="6"/>
  <c r="W565" i="6"/>
  <c r="X565" i="6"/>
  <c r="V564" i="6"/>
  <c r="W564" i="6"/>
  <c r="X564" i="6"/>
  <c r="V87" i="6"/>
  <c r="W87" i="6"/>
  <c r="X87" i="6"/>
  <c r="V563" i="6"/>
  <c r="W563" i="6"/>
  <c r="X563" i="6"/>
  <c r="V562" i="6"/>
  <c r="W562" i="6"/>
  <c r="X562" i="6"/>
  <c r="V561" i="6"/>
  <c r="W561" i="6"/>
  <c r="X561" i="6"/>
  <c r="V106" i="6"/>
  <c r="W106" i="6"/>
  <c r="X106" i="6"/>
  <c r="V560" i="6"/>
  <c r="W560" i="6"/>
  <c r="X560" i="6"/>
  <c r="V559" i="6"/>
  <c r="W559" i="6"/>
  <c r="X559" i="6"/>
  <c r="V79" i="6"/>
  <c r="W79" i="6"/>
  <c r="X79" i="6"/>
  <c r="V558" i="6"/>
  <c r="W558" i="6"/>
  <c r="X558" i="6"/>
  <c r="V557" i="6"/>
  <c r="W557" i="6"/>
  <c r="X557" i="6"/>
  <c r="V556" i="6"/>
  <c r="W556" i="6"/>
  <c r="X556" i="6"/>
  <c r="V555" i="6"/>
  <c r="W555" i="6"/>
  <c r="X555" i="6"/>
  <c r="V34" i="6"/>
  <c r="W34" i="6"/>
  <c r="X34" i="6"/>
  <c r="V554" i="6"/>
  <c r="W554" i="6"/>
  <c r="X554" i="6"/>
  <c r="V553" i="6"/>
  <c r="W553" i="6"/>
  <c r="X553" i="6"/>
  <c r="V552" i="6"/>
  <c r="W552" i="6"/>
  <c r="X552" i="6"/>
  <c r="V551" i="6"/>
  <c r="W551" i="6"/>
  <c r="X551" i="6"/>
  <c r="V64" i="6"/>
  <c r="W64" i="6"/>
  <c r="X64" i="6"/>
  <c r="V550" i="6"/>
  <c r="W550" i="6"/>
  <c r="X550" i="6"/>
  <c r="V549" i="6"/>
  <c r="W549" i="6"/>
  <c r="X549" i="6"/>
  <c r="V548" i="6"/>
  <c r="W548" i="6"/>
  <c r="X548" i="6"/>
  <c r="V547" i="6"/>
  <c r="W547" i="6"/>
  <c r="X547" i="6"/>
  <c r="V546" i="6"/>
  <c r="W546" i="6"/>
  <c r="X546" i="6"/>
  <c r="V545" i="6"/>
  <c r="W545" i="6"/>
  <c r="X545" i="6"/>
  <c r="V544" i="6"/>
  <c r="W544" i="6"/>
  <c r="X544" i="6"/>
  <c r="V51" i="6"/>
  <c r="W51" i="6"/>
  <c r="X51" i="6"/>
  <c r="V543" i="6"/>
  <c r="W543" i="6"/>
  <c r="X543" i="6"/>
  <c r="V542" i="6"/>
  <c r="W542" i="6"/>
  <c r="V541" i="6"/>
  <c r="W541" i="6"/>
  <c r="X541" i="6"/>
  <c r="V540" i="6"/>
  <c r="W540" i="6"/>
  <c r="X540" i="6"/>
  <c r="V539" i="6"/>
  <c r="W539" i="6"/>
  <c r="X539" i="6"/>
  <c r="V538" i="6"/>
  <c r="W538" i="6"/>
  <c r="X538" i="6"/>
  <c r="V537" i="6"/>
  <c r="W537" i="6"/>
  <c r="X537" i="6"/>
  <c r="V535" i="6"/>
  <c r="W535" i="6"/>
  <c r="X535" i="6"/>
  <c r="V536" i="6"/>
  <c r="W536" i="6"/>
  <c r="X536" i="6"/>
  <c r="V534" i="6"/>
  <c r="W534" i="6"/>
  <c r="X534" i="6"/>
  <c r="V533" i="6"/>
  <c r="W533" i="6"/>
  <c r="X533" i="6"/>
  <c r="V532" i="6"/>
  <c r="W532" i="6"/>
  <c r="X532" i="6"/>
  <c r="V530" i="6"/>
  <c r="W530" i="6"/>
  <c r="X530" i="6"/>
  <c r="V531" i="6"/>
  <c r="W531" i="6"/>
  <c r="X531" i="6"/>
  <c r="V529" i="6"/>
  <c r="W529" i="6"/>
  <c r="X529" i="6"/>
  <c r="V528" i="6"/>
  <c r="W528" i="6"/>
  <c r="X528" i="6"/>
  <c r="V527" i="6"/>
  <c r="W527" i="6"/>
  <c r="X527" i="6"/>
  <c r="V526" i="6"/>
  <c r="W526" i="6"/>
  <c r="V524" i="6"/>
  <c r="W524" i="6"/>
  <c r="X524" i="6"/>
  <c r="V525" i="6"/>
  <c r="W525" i="6"/>
  <c r="X525" i="6"/>
  <c r="V523" i="6"/>
  <c r="W523" i="6"/>
  <c r="X523" i="6"/>
  <c r="V522" i="6"/>
  <c r="W522" i="6"/>
  <c r="X522" i="6"/>
  <c r="V521" i="6"/>
  <c r="W521" i="6"/>
  <c r="X521" i="6"/>
  <c r="V520" i="6"/>
  <c r="W520" i="6"/>
  <c r="X520" i="6"/>
  <c r="V519" i="6"/>
  <c r="W519" i="6"/>
  <c r="X519" i="6"/>
  <c r="V518" i="6"/>
  <c r="W518" i="6"/>
  <c r="X518" i="6"/>
  <c r="V517" i="6"/>
  <c r="W517" i="6"/>
  <c r="X517" i="6"/>
  <c r="V516" i="6"/>
  <c r="W516" i="6"/>
  <c r="X516" i="6"/>
  <c r="V515" i="6"/>
  <c r="W515" i="6"/>
  <c r="X515" i="6"/>
  <c r="V514" i="6"/>
  <c r="W514" i="6"/>
  <c r="X514" i="6"/>
  <c r="V27" i="6"/>
  <c r="W27" i="6"/>
  <c r="X27" i="6"/>
  <c r="V513" i="6"/>
  <c r="W513" i="6"/>
  <c r="X513" i="6"/>
  <c r="V512" i="6"/>
  <c r="W512" i="6"/>
  <c r="X512" i="6"/>
  <c r="V511" i="6"/>
  <c r="W511" i="6"/>
  <c r="X511" i="6"/>
  <c r="V510" i="6"/>
  <c r="W510" i="6"/>
  <c r="X510" i="6"/>
  <c r="V509" i="6"/>
  <c r="W509" i="6"/>
  <c r="X509" i="6"/>
  <c r="V33" i="6"/>
  <c r="W33" i="6"/>
  <c r="X33" i="6"/>
  <c r="V507" i="6"/>
  <c r="W507" i="6"/>
  <c r="X507" i="6"/>
  <c r="V508" i="6"/>
  <c r="W508" i="6"/>
  <c r="X508" i="6"/>
  <c r="V506" i="6"/>
  <c r="W506" i="6"/>
  <c r="X506" i="6"/>
  <c r="V505" i="6"/>
  <c r="W505" i="6"/>
  <c r="X505" i="6"/>
  <c r="V504" i="6"/>
  <c r="W504" i="6"/>
  <c r="X504" i="6"/>
  <c r="V503" i="6"/>
  <c r="W503" i="6"/>
  <c r="X503" i="6"/>
  <c r="V502" i="6"/>
  <c r="W502" i="6"/>
  <c r="X502" i="6"/>
  <c r="V501" i="6"/>
  <c r="W501" i="6"/>
  <c r="X501" i="6"/>
  <c r="V500" i="6"/>
  <c r="W500" i="6"/>
  <c r="X500" i="6"/>
  <c r="V499" i="6"/>
  <c r="W499" i="6"/>
  <c r="X499" i="6"/>
  <c r="V498" i="6"/>
  <c r="W498" i="6"/>
  <c r="X498" i="6"/>
  <c r="V497" i="6"/>
  <c r="W497" i="6"/>
  <c r="X497" i="6"/>
  <c r="V495" i="6"/>
  <c r="W495" i="6"/>
  <c r="X495" i="6"/>
  <c r="V496" i="6"/>
  <c r="W496" i="6"/>
  <c r="X496" i="6"/>
  <c r="V494" i="6"/>
  <c r="W494" i="6"/>
  <c r="X494" i="6"/>
  <c r="V493" i="6"/>
  <c r="W493" i="6"/>
  <c r="X493" i="6"/>
  <c r="V492" i="6"/>
  <c r="W492" i="6"/>
  <c r="X492" i="6"/>
  <c r="V489" i="6"/>
  <c r="W489" i="6"/>
  <c r="X489" i="6"/>
  <c r="V491" i="6"/>
  <c r="W491" i="6"/>
  <c r="X491" i="6"/>
  <c r="V490" i="6"/>
  <c r="W490" i="6"/>
  <c r="X490" i="6"/>
  <c r="V488" i="6"/>
  <c r="W488" i="6"/>
  <c r="X488" i="6"/>
  <c r="V487" i="6"/>
  <c r="W487" i="6"/>
  <c r="X487" i="6"/>
  <c r="V486" i="6"/>
  <c r="W486" i="6"/>
  <c r="X486" i="6"/>
  <c r="V485" i="6"/>
  <c r="W485" i="6"/>
  <c r="X485" i="6"/>
  <c r="V45" i="6"/>
  <c r="W45" i="6"/>
  <c r="X45" i="6"/>
  <c r="V484" i="6"/>
  <c r="W484" i="6"/>
  <c r="X484" i="6"/>
  <c r="V483" i="6"/>
  <c r="W483" i="6"/>
  <c r="X483" i="6"/>
  <c r="V482" i="6"/>
  <c r="W482" i="6"/>
  <c r="X482" i="6"/>
  <c r="V481" i="6"/>
  <c r="W481" i="6"/>
  <c r="X481" i="6"/>
  <c r="V480" i="6"/>
  <c r="W480" i="6"/>
  <c r="X480" i="6"/>
  <c r="V479" i="6"/>
  <c r="W479" i="6"/>
  <c r="X479" i="6"/>
  <c r="V478" i="6"/>
  <c r="W478" i="6"/>
  <c r="X478" i="6"/>
  <c r="V477" i="6"/>
  <c r="W477" i="6"/>
  <c r="X477" i="6"/>
  <c r="V476" i="6"/>
  <c r="W476" i="6"/>
  <c r="X476" i="6"/>
  <c r="V475" i="6"/>
  <c r="W475" i="6"/>
  <c r="X475" i="6"/>
  <c r="V474" i="6"/>
  <c r="W474" i="6"/>
  <c r="X474" i="6"/>
  <c r="V473" i="6"/>
  <c r="W473" i="6"/>
  <c r="X473" i="6"/>
  <c r="V472" i="6"/>
  <c r="W472" i="6"/>
  <c r="X472" i="6"/>
  <c r="V105" i="6"/>
  <c r="W105" i="6"/>
  <c r="X105" i="6"/>
  <c r="V471" i="6"/>
  <c r="W471" i="6"/>
  <c r="X471" i="6"/>
  <c r="V66" i="6"/>
  <c r="W66" i="6"/>
  <c r="X66" i="6"/>
  <c r="V469" i="6"/>
  <c r="W469" i="6"/>
  <c r="X469" i="6"/>
  <c r="V470" i="6"/>
  <c r="W470" i="6"/>
  <c r="X470" i="6"/>
  <c r="V468" i="6"/>
  <c r="W468" i="6"/>
  <c r="X468" i="6"/>
  <c r="V466" i="6"/>
  <c r="W466" i="6"/>
  <c r="X466" i="6"/>
  <c r="V467" i="6"/>
  <c r="W467" i="6"/>
  <c r="X467" i="6"/>
  <c r="V465" i="6"/>
  <c r="W465" i="6"/>
  <c r="X465" i="6"/>
  <c r="V464" i="6"/>
  <c r="W464" i="6"/>
  <c r="X464" i="6"/>
  <c r="V463" i="6"/>
  <c r="W463" i="6"/>
  <c r="X463" i="6"/>
  <c r="V104" i="6"/>
  <c r="W104" i="6"/>
  <c r="X104" i="6"/>
  <c r="V462" i="6"/>
  <c r="W462" i="6"/>
  <c r="X462" i="6"/>
  <c r="V461" i="6"/>
  <c r="W461" i="6"/>
  <c r="X461" i="6"/>
  <c r="V460" i="6"/>
  <c r="W460" i="6"/>
  <c r="X460" i="6"/>
  <c r="V459" i="6"/>
  <c r="W459" i="6"/>
  <c r="X459" i="6"/>
  <c r="V458" i="6"/>
  <c r="W458" i="6"/>
  <c r="X458" i="6"/>
  <c r="V457" i="6"/>
  <c r="W457" i="6"/>
  <c r="X457" i="6"/>
  <c r="V456" i="6"/>
  <c r="W456" i="6"/>
  <c r="X456" i="6"/>
  <c r="V455" i="6"/>
  <c r="W455" i="6"/>
  <c r="X455" i="6"/>
  <c r="V454" i="6"/>
  <c r="W454" i="6"/>
  <c r="X454" i="6"/>
  <c r="V453" i="6"/>
  <c r="W453" i="6"/>
  <c r="X453" i="6"/>
  <c r="V452" i="6"/>
  <c r="W452" i="6"/>
  <c r="X452" i="6"/>
  <c r="V22" i="6"/>
  <c r="W22" i="6"/>
  <c r="X22" i="6"/>
  <c r="V451" i="6"/>
  <c r="W451" i="6"/>
  <c r="X451" i="6"/>
  <c r="V450" i="6"/>
  <c r="W450" i="6"/>
  <c r="X450" i="6"/>
  <c r="V449" i="6"/>
  <c r="W449" i="6"/>
  <c r="X449" i="6"/>
  <c r="V17" i="6"/>
  <c r="W17" i="6"/>
  <c r="X17" i="6"/>
  <c r="V448" i="6"/>
  <c r="W448" i="6"/>
  <c r="X448" i="6"/>
  <c r="V445" i="6"/>
  <c r="W445" i="6"/>
  <c r="X445" i="6"/>
  <c r="V444" i="6"/>
  <c r="W444" i="6"/>
  <c r="X444" i="6"/>
  <c r="V447" i="6"/>
  <c r="W447" i="6"/>
  <c r="X447" i="6"/>
  <c r="V446" i="6"/>
  <c r="W446" i="6"/>
  <c r="X446" i="6"/>
  <c r="V442" i="6"/>
  <c r="W442" i="6"/>
  <c r="V443" i="6"/>
  <c r="W443" i="6"/>
  <c r="X443" i="6"/>
  <c r="V46" i="6"/>
  <c r="W46" i="6"/>
  <c r="X46" i="6"/>
  <c r="V441" i="6"/>
  <c r="W441" i="6"/>
  <c r="X441" i="6"/>
  <c r="V440" i="6"/>
  <c r="W440" i="6"/>
  <c r="X440" i="6"/>
  <c r="V439" i="6"/>
  <c r="W439" i="6"/>
  <c r="X439" i="6"/>
  <c r="V60" i="6"/>
  <c r="W60" i="6"/>
  <c r="X60" i="6"/>
  <c r="V438" i="6"/>
  <c r="W438" i="6"/>
  <c r="X438" i="6"/>
  <c r="V437" i="6"/>
  <c r="W437" i="6"/>
  <c r="X437" i="6"/>
  <c r="V436" i="6"/>
  <c r="W436" i="6"/>
  <c r="X436" i="6"/>
  <c r="V23" i="6"/>
  <c r="W23" i="6"/>
  <c r="X23" i="6"/>
  <c r="V435" i="6"/>
  <c r="W435" i="6"/>
  <c r="X435" i="6"/>
  <c r="V434" i="6"/>
  <c r="W434" i="6"/>
  <c r="X434" i="6"/>
  <c r="V41" i="6"/>
  <c r="W41" i="6"/>
  <c r="X41" i="6"/>
  <c r="V433" i="6"/>
  <c r="W433" i="6"/>
  <c r="X433" i="6"/>
  <c r="V432" i="6"/>
  <c r="W432" i="6"/>
  <c r="X432" i="6"/>
  <c r="V431" i="6"/>
  <c r="W431" i="6"/>
  <c r="X431" i="6"/>
  <c r="V430" i="6"/>
  <c r="W430" i="6"/>
  <c r="X430" i="6"/>
  <c r="V429" i="6"/>
  <c r="W429" i="6"/>
  <c r="X429" i="6"/>
  <c r="V428" i="6"/>
  <c r="W428" i="6"/>
  <c r="V427" i="6"/>
  <c r="W427" i="6"/>
  <c r="X427" i="6"/>
  <c r="V426" i="6"/>
  <c r="W426" i="6"/>
  <c r="X426" i="6"/>
  <c r="V425" i="6"/>
  <c r="W425" i="6"/>
  <c r="X425" i="6"/>
  <c r="V424" i="6"/>
  <c r="W424" i="6"/>
  <c r="X424" i="6"/>
  <c r="V423" i="6"/>
  <c r="W423" i="6"/>
  <c r="X423" i="6"/>
  <c r="V52" i="6"/>
  <c r="W52" i="6"/>
  <c r="X52" i="6"/>
  <c r="V422" i="6"/>
  <c r="W422" i="6"/>
  <c r="X422" i="6"/>
  <c r="V421" i="6"/>
  <c r="W421" i="6"/>
  <c r="X421" i="6"/>
  <c r="V420" i="6"/>
  <c r="W420" i="6"/>
  <c r="X420" i="6"/>
  <c r="V419" i="6"/>
  <c r="W419" i="6"/>
  <c r="X419" i="6"/>
  <c r="V418" i="6"/>
  <c r="W418" i="6"/>
  <c r="X418" i="6"/>
  <c r="V417" i="6"/>
  <c r="W417" i="6"/>
  <c r="X417" i="6"/>
  <c r="V416" i="6"/>
  <c r="W416" i="6"/>
  <c r="X416" i="6"/>
  <c r="V415" i="6"/>
  <c r="W415" i="6"/>
  <c r="X415" i="6"/>
  <c r="V414" i="6"/>
  <c r="W414" i="6"/>
  <c r="X414" i="6"/>
  <c r="V413" i="6"/>
  <c r="W413" i="6"/>
  <c r="X413" i="6"/>
  <c r="V411" i="6"/>
  <c r="W411" i="6"/>
  <c r="X411" i="6"/>
  <c r="V412" i="6"/>
  <c r="W412" i="6"/>
  <c r="X412" i="6"/>
  <c r="V80" i="6"/>
  <c r="W80" i="6"/>
  <c r="X80" i="6"/>
  <c r="V410" i="6"/>
  <c r="W410" i="6"/>
  <c r="V407" i="6"/>
  <c r="W407" i="6"/>
  <c r="X407" i="6"/>
  <c r="V408" i="6"/>
  <c r="W408" i="6"/>
  <c r="X408" i="6"/>
  <c r="V409" i="6"/>
  <c r="W409" i="6"/>
  <c r="X409" i="6"/>
  <c r="V406" i="6"/>
  <c r="W406" i="6"/>
  <c r="X406" i="6"/>
  <c r="V405" i="6"/>
  <c r="W405" i="6"/>
  <c r="X405" i="6"/>
  <c r="V404" i="6"/>
  <c r="W404" i="6"/>
  <c r="X404" i="6"/>
  <c r="V401" i="6"/>
  <c r="W401" i="6"/>
  <c r="X401" i="6"/>
  <c r="V402" i="6"/>
  <c r="W402" i="6"/>
  <c r="X402" i="6"/>
  <c r="V403" i="6"/>
  <c r="W403" i="6"/>
  <c r="X403" i="6"/>
  <c r="V400" i="6"/>
  <c r="W400" i="6"/>
  <c r="X400" i="6"/>
  <c r="V96" i="6"/>
  <c r="W96" i="6"/>
  <c r="X96" i="6"/>
  <c r="V399" i="6"/>
  <c r="W399" i="6"/>
  <c r="X399" i="6"/>
  <c r="V398" i="6"/>
  <c r="W398" i="6"/>
  <c r="X398" i="6"/>
  <c r="V72" i="6"/>
  <c r="W72" i="6"/>
  <c r="X72" i="6"/>
  <c r="V397" i="6"/>
  <c r="W397" i="6"/>
  <c r="X397" i="6"/>
  <c r="V396" i="6"/>
  <c r="W396" i="6"/>
  <c r="X396" i="6"/>
  <c r="V394" i="6"/>
  <c r="W394" i="6"/>
  <c r="X394" i="6"/>
  <c r="V395" i="6"/>
  <c r="W395" i="6"/>
  <c r="X395" i="6"/>
  <c r="V393" i="6"/>
  <c r="W393" i="6"/>
  <c r="X393" i="6"/>
  <c r="V392" i="6"/>
  <c r="W392" i="6"/>
  <c r="X392" i="6"/>
  <c r="V58" i="6"/>
  <c r="W58" i="6"/>
  <c r="X58" i="6"/>
  <c r="V390" i="6"/>
  <c r="W390" i="6"/>
  <c r="X390" i="6"/>
  <c r="V391" i="6"/>
  <c r="W391" i="6"/>
  <c r="X391" i="6"/>
  <c r="V389" i="6"/>
  <c r="W389" i="6"/>
  <c r="X389" i="6"/>
  <c r="V388" i="6"/>
  <c r="W388" i="6"/>
  <c r="X388" i="6"/>
  <c r="V50" i="6"/>
  <c r="W50" i="6"/>
  <c r="X50" i="6"/>
  <c r="V93" i="6"/>
  <c r="W93" i="6"/>
  <c r="X93" i="6"/>
  <c r="V387" i="6"/>
  <c r="W387" i="6"/>
  <c r="X387" i="6"/>
  <c r="V386" i="6"/>
  <c r="W386" i="6"/>
  <c r="X386" i="6"/>
  <c r="V385" i="6"/>
  <c r="W385" i="6"/>
  <c r="X385" i="6"/>
  <c r="V384" i="6"/>
  <c r="W384" i="6"/>
  <c r="X384" i="6"/>
  <c r="V383" i="6"/>
  <c r="W383" i="6"/>
  <c r="X383" i="6"/>
  <c r="V90" i="6"/>
  <c r="W90" i="6"/>
  <c r="X90" i="6"/>
  <c r="V382" i="6"/>
  <c r="W382" i="6"/>
  <c r="X382" i="6"/>
  <c r="V381" i="6"/>
  <c r="W381" i="6"/>
  <c r="X381" i="6"/>
  <c r="V380" i="6"/>
  <c r="W380" i="6"/>
  <c r="X380" i="6"/>
  <c r="V76" i="6"/>
  <c r="W76" i="6"/>
  <c r="X76" i="6"/>
  <c r="V379" i="6"/>
  <c r="W379" i="6"/>
  <c r="X379" i="6"/>
  <c r="V84" i="6"/>
  <c r="W84" i="6"/>
  <c r="X84" i="6"/>
  <c r="V378" i="6"/>
  <c r="W378" i="6"/>
  <c r="V71" i="6"/>
  <c r="W71" i="6"/>
  <c r="X71" i="6"/>
  <c r="V40" i="6"/>
  <c r="W40" i="6"/>
  <c r="X40" i="6"/>
  <c r="V377" i="6"/>
  <c r="W377" i="6"/>
  <c r="X377" i="6"/>
  <c r="V376" i="6"/>
  <c r="W376" i="6"/>
  <c r="X376" i="6"/>
  <c r="V373" i="6"/>
  <c r="W373" i="6"/>
  <c r="X373" i="6"/>
  <c r="V375" i="6"/>
  <c r="W375" i="6"/>
  <c r="X375" i="6"/>
  <c r="V374" i="6"/>
  <c r="W374" i="6"/>
  <c r="X374" i="6"/>
  <c r="V61" i="6"/>
  <c r="W61" i="6"/>
  <c r="X61" i="6"/>
  <c r="V372" i="6"/>
  <c r="W372" i="6"/>
  <c r="X372" i="6"/>
  <c r="V371" i="6"/>
  <c r="W371" i="6"/>
  <c r="X371" i="6"/>
  <c r="V370" i="6"/>
  <c r="W370" i="6"/>
  <c r="X370" i="6"/>
  <c r="V369" i="6"/>
  <c r="W369" i="6"/>
  <c r="X369" i="6"/>
  <c r="V368" i="6"/>
  <c r="W368" i="6"/>
  <c r="X368" i="6"/>
  <c r="V367" i="6"/>
  <c r="W367" i="6"/>
  <c r="X367" i="6"/>
  <c r="V366" i="6"/>
  <c r="W366" i="6"/>
  <c r="X366" i="6"/>
  <c r="V365" i="6"/>
  <c r="W365" i="6"/>
  <c r="X365" i="6"/>
  <c r="V16" i="6"/>
  <c r="W16" i="6"/>
  <c r="X16" i="6"/>
  <c r="V364" i="6"/>
  <c r="W364" i="6"/>
  <c r="X364" i="6"/>
  <c r="V363" i="6"/>
  <c r="W363" i="6"/>
  <c r="X363" i="6"/>
  <c r="V362" i="6"/>
  <c r="W362" i="6"/>
  <c r="X362" i="6"/>
  <c r="V361" i="6"/>
  <c r="W361" i="6"/>
  <c r="X361" i="6"/>
  <c r="V359" i="6"/>
  <c r="W359" i="6"/>
  <c r="X359" i="6"/>
  <c r="V62" i="6"/>
  <c r="W62" i="6"/>
  <c r="X62" i="6"/>
  <c r="V360" i="6"/>
  <c r="W360" i="6"/>
  <c r="X360" i="6"/>
  <c r="V357" i="6"/>
  <c r="W357" i="6"/>
  <c r="X357" i="6"/>
  <c r="V358" i="6"/>
  <c r="W358" i="6"/>
  <c r="X358" i="6"/>
  <c r="V356" i="6"/>
  <c r="W356" i="6"/>
  <c r="X356" i="6"/>
  <c r="V355" i="6"/>
  <c r="W355" i="6"/>
  <c r="X355" i="6"/>
  <c r="V354" i="6"/>
  <c r="W354" i="6"/>
  <c r="X354" i="6"/>
  <c r="V353" i="6"/>
  <c r="W353" i="6"/>
  <c r="X353" i="6"/>
  <c r="V86" i="6"/>
  <c r="W86" i="6"/>
  <c r="X86" i="6"/>
  <c r="V352" i="6"/>
  <c r="W352" i="6"/>
  <c r="X352" i="6"/>
  <c r="V351" i="6"/>
  <c r="W351" i="6"/>
  <c r="X351" i="6"/>
  <c r="V350" i="6"/>
  <c r="W350" i="6"/>
  <c r="X350" i="6"/>
  <c r="V349" i="6"/>
  <c r="W349" i="6"/>
  <c r="X349" i="6"/>
  <c r="V348" i="6"/>
  <c r="W348" i="6"/>
  <c r="X348" i="6"/>
  <c r="V347" i="6"/>
  <c r="W347" i="6"/>
  <c r="X347" i="6"/>
  <c r="V346" i="6"/>
  <c r="W346" i="6"/>
  <c r="X346" i="6"/>
  <c r="V78" i="6"/>
  <c r="W78" i="6"/>
  <c r="X78" i="6"/>
  <c r="V91" i="6"/>
  <c r="W91" i="6"/>
  <c r="X91" i="6"/>
  <c r="V345" i="6"/>
  <c r="W345" i="6"/>
  <c r="X345" i="6"/>
  <c r="V344" i="6"/>
  <c r="W344" i="6"/>
  <c r="X344" i="6"/>
  <c r="V343" i="6"/>
  <c r="W343" i="6"/>
  <c r="X343" i="6"/>
  <c r="V39" i="6"/>
  <c r="W39" i="6"/>
  <c r="X39" i="6"/>
  <c r="V342" i="6"/>
  <c r="W342" i="6"/>
  <c r="X342" i="6"/>
  <c r="V341" i="6"/>
  <c r="W341" i="6"/>
  <c r="X341" i="6"/>
  <c r="V339" i="6"/>
  <c r="W339" i="6"/>
  <c r="X339" i="6"/>
  <c r="V340" i="6"/>
  <c r="W340" i="6"/>
  <c r="X340" i="6"/>
  <c r="V338" i="6"/>
  <c r="W338" i="6"/>
  <c r="X338" i="6"/>
  <c r="V337" i="6"/>
  <c r="W337" i="6"/>
  <c r="X337" i="6"/>
  <c r="V336" i="6"/>
  <c r="W336" i="6"/>
  <c r="X336" i="6"/>
  <c r="V335" i="6"/>
  <c r="W335" i="6"/>
  <c r="X335" i="6"/>
  <c r="V334" i="6"/>
  <c r="W334" i="6"/>
  <c r="X334" i="6"/>
  <c r="V333" i="6"/>
  <c r="W333" i="6"/>
  <c r="X333" i="6"/>
  <c r="V328" i="6"/>
  <c r="W328" i="6"/>
  <c r="X328" i="6"/>
  <c r="V331" i="6"/>
  <c r="W331" i="6"/>
  <c r="X331" i="6"/>
  <c r="V332" i="6"/>
  <c r="W332" i="6"/>
  <c r="X332" i="6"/>
  <c r="V330" i="6"/>
  <c r="W330" i="6"/>
  <c r="X330" i="6"/>
  <c r="V329" i="6"/>
  <c r="W329" i="6"/>
  <c r="X329" i="6"/>
  <c r="V32" i="6"/>
  <c r="W32" i="6"/>
  <c r="X32" i="6"/>
  <c r="V327" i="6"/>
  <c r="W327" i="6"/>
  <c r="X327" i="6"/>
  <c r="V326" i="6"/>
  <c r="W326" i="6"/>
  <c r="X326" i="6"/>
  <c r="V325" i="6"/>
  <c r="W325" i="6"/>
  <c r="X325" i="6"/>
  <c r="V324" i="6"/>
  <c r="W324" i="6"/>
  <c r="X324" i="6"/>
  <c r="V323" i="6"/>
  <c r="W323" i="6"/>
  <c r="X323" i="6"/>
  <c r="V26" i="6"/>
  <c r="W26" i="6"/>
  <c r="X26" i="6"/>
  <c r="V322" i="6"/>
  <c r="W322" i="6"/>
  <c r="X322" i="6"/>
  <c r="V321" i="6"/>
  <c r="W321" i="6"/>
  <c r="X321" i="6"/>
  <c r="V320" i="6"/>
  <c r="W320" i="6"/>
  <c r="X320" i="6"/>
  <c r="V319" i="6"/>
  <c r="W319" i="6"/>
  <c r="X319" i="6"/>
  <c r="V318" i="6"/>
  <c r="W318" i="6"/>
  <c r="X318" i="6"/>
  <c r="V317" i="6"/>
  <c r="W317" i="6"/>
  <c r="X317" i="6"/>
  <c r="V59" i="6"/>
  <c r="W59" i="6"/>
  <c r="X59" i="6"/>
  <c r="V316" i="6"/>
  <c r="W316" i="6"/>
  <c r="X316" i="6"/>
  <c r="V38" i="6"/>
  <c r="W38" i="6"/>
  <c r="X38" i="6"/>
  <c r="V315" i="6"/>
  <c r="W315" i="6"/>
  <c r="X315" i="6"/>
  <c r="V314" i="6"/>
  <c r="W314" i="6"/>
  <c r="X314" i="6"/>
  <c r="V313" i="6"/>
  <c r="W313" i="6"/>
  <c r="X313" i="6"/>
  <c r="V312" i="6"/>
  <c r="W312" i="6"/>
  <c r="X312" i="6"/>
  <c r="V311" i="6"/>
  <c r="W311" i="6"/>
  <c r="X311" i="6"/>
  <c r="V63" i="6"/>
  <c r="W63" i="6"/>
  <c r="X63" i="6"/>
  <c r="V310" i="6"/>
  <c r="W310" i="6"/>
  <c r="X310" i="6"/>
  <c r="V309" i="6"/>
  <c r="W309" i="6"/>
  <c r="X309" i="6"/>
  <c r="V308" i="6"/>
  <c r="W308" i="6"/>
  <c r="X308" i="6"/>
  <c r="V307" i="6"/>
  <c r="W307" i="6"/>
  <c r="X307" i="6"/>
  <c r="V306" i="6"/>
  <c r="W306" i="6"/>
  <c r="X306" i="6"/>
  <c r="V305" i="6"/>
  <c r="W305" i="6"/>
  <c r="X305" i="6"/>
  <c r="V303" i="6"/>
  <c r="W303" i="6"/>
  <c r="X303" i="6"/>
  <c r="V302" i="6"/>
  <c r="W302" i="6"/>
  <c r="X302" i="6"/>
  <c r="V304" i="6"/>
  <c r="W304" i="6"/>
  <c r="X304" i="6"/>
  <c r="V301" i="6"/>
  <c r="W301" i="6"/>
  <c r="X301" i="6"/>
  <c r="V44" i="6"/>
  <c r="W44" i="6"/>
  <c r="X44" i="6"/>
  <c r="V300" i="6"/>
  <c r="W300" i="6"/>
  <c r="X300" i="6"/>
  <c r="V103" i="6"/>
  <c r="W103" i="6"/>
  <c r="X103" i="6"/>
  <c r="V298" i="6"/>
  <c r="W298" i="6"/>
  <c r="X298" i="6"/>
  <c r="V299" i="6"/>
  <c r="W299" i="6"/>
  <c r="X299" i="6"/>
  <c r="V297" i="6"/>
  <c r="W297" i="6"/>
  <c r="X297" i="6"/>
  <c r="V102" i="6"/>
  <c r="W102" i="6"/>
  <c r="X102" i="6"/>
  <c r="V296" i="6"/>
  <c r="W296" i="6"/>
  <c r="X296" i="6"/>
  <c r="V4" i="6"/>
  <c r="W4" i="6"/>
  <c r="X4" i="6"/>
  <c r="V295" i="6"/>
  <c r="W295" i="6"/>
  <c r="X295" i="6"/>
  <c r="V294" i="6"/>
  <c r="W294" i="6"/>
  <c r="X294" i="6"/>
  <c r="V42" i="6"/>
  <c r="W42" i="6"/>
  <c r="X42" i="6"/>
  <c r="V293" i="6"/>
  <c r="W293" i="6"/>
  <c r="X293" i="6"/>
  <c r="V292" i="6"/>
  <c r="W292" i="6"/>
  <c r="X292" i="6"/>
  <c r="V291" i="6"/>
  <c r="W291" i="6"/>
  <c r="X291" i="6"/>
  <c r="V290" i="6"/>
  <c r="W290" i="6"/>
  <c r="X290" i="6"/>
  <c r="V289" i="6"/>
  <c r="W289" i="6"/>
  <c r="X289" i="6"/>
  <c r="V288" i="6"/>
  <c r="W288" i="6"/>
  <c r="X288" i="6"/>
  <c r="V287" i="6"/>
  <c r="W287" i="6"/>
  <c r="X287" i="6"/>
  <c r="V286" i="6"/>
  <c r="W286" i="6"/>
  <c r="X286" i="6"/>
  <c r="V285" i="6"/>
  <c r="W285" i="6"/>
  <c r="V284" i="6"/>
  <c r="W284" i="6"/>
  <c r="X284" i="6"/>
  <c r="V283" i="6"/>
  <c r="W283" i="6"/>
  <c r="X283" i="6"/>
  <c r="V15" i="6"/>
  <c r="W15" i="6"/>
  <c r="X15" i="6"/>
  <c r="V282" i="6"/>
  <c r="W282" i="6"/>
  <c r="X282" i="6"/>
  <c r="V281" i="6"/>
  <c r="W281" i="6"/>
  <c r="X281" i="6"/>
  <c r="V280" i="6"/>
  <c r="W280" i="6"/>
  <c r="X280" i="6"/>
  <c r="V279" i="6"/>
  <c r="W279" i="6"/>
  <c r="X279" i="6"/>
  <c r="V278" i="6"/>
  <c r="W278" i="6"/>
  <c r="X278" i="6"/>
  <c r="V277" i="6"/>
  <c r="W277" i="6"/>
  <c r="X277" i="6"/>
  <c r="V276" i="6"/>
  <c r="W276" i="6"/>
  <c r="X276" i="6"/>
  <c r="V275" i="6"/>
  <c r="W275" i="6"/>
  <c r="X275" i="6"/>
  <c r="V274" i="6"/>
  <c r="W274" i="6"/>
  <c r="X274" i="6"/>
  <c r="V273" i="6"/>
  <c r="W273" i="6"/>
  <c r="X273" i="6"/>
  <c r="V99" i="6"/>
  <c r="W99" i="6"/>
  <c r="X99" i="6"/>
  <c r="V271" i="6"/>
  <c r="W271" i="6"/>
  <c r="X271" i="6"/>
  <c r="V266" i="6"/>
  <c r="W266" i="6"/>
  <c r="X266" i="6"/>
  <c r="V272" i="6"/>
  <c r="W272" i="6"/>
  <c r="X272" i="6"/>
  <c r="V270" i="6"/>
  <c r="W270" i="6"/>
  <c r="X270" i="6"/>
  <c r="V269" i="6"/>
  <c r="W269" i="6"/>
  <c r="X269" i="6"/>
  <c r="V267" i="6"/>
  <c r="W267" i="6"/>
  <c r="X267" i="6"/>
  <c r="V268" i="6"/>
  <c r="W268" i="6"/>
  <c r="X268" i="6"/>
  <c r="V265" i="6"/>
  <c r="W265" i="6"/>
  <c r="X265" i="6"/>
  <c r="V264" i="6"/>
  <c r="W264" i="6"/>
  <c r="X264" i="6"/>
  <c r="V263" i="6"/>
  <c r="W263" i="6"/>
  <c r="X263" i="6"/>
  <c r="V98" i="6"/>
  <c r="W98" i="6"/>
  <c r="X98" i="6"/>
  <c r="V262" i="6"/>
  <c r="W262" i="6"/>
  <c r="X262" i="6"/>
  <c r="V89" i="6"/>
  <c r="W89" i="6"/>
  <c r="X89" i="6"/>
  <c r="V259" i="6"/>
  <c r="W259" i="6"/>
  <c r="X259" i="6"/>
  <c r="V260" i="6"/>
  <c r="W260" i="6"/>
  <c r="X260" i="6"/>
  <c r="V261" i="6"/>
  <c r="W261" i="6"/>
  <c r="X261" i="6"/>
  <c r="V258" i="6"/>
  <c r="W258" i="6"/>
  <c r="X258" i="6"/>
  <c r="V257" i="6"/>
  <c r="W257" i="6"/>
  <c r="X257" i="6"/>
  <c r="V256" i="6"/>
  <c r="W256" i="6"/>
  <c r="X256" i="6"/>
  <c r="V31" i="6"/>
  <c r="W31" i="6"/>
  <c r="X31" i="6"/>
  <c r="V254" i="6"/>
  <c r="W254" i="6"/>
  <c r="X254" i="6"/>
  <c r="V255" i="6"/>
  <c r="W255" i="6"/>
  <c r="X255" i="6"/>
  <c r="V101" i="6"/>
  <c r="W101" i="6"/>
  <c r="X101" i="6"/>
  <c r="V253" i="6"/>
  <c r="W253" i="6"/>
  <c r="X253" i="6"/>
  <c r="V252" i="6"/>
  <c r="W252" i="6"/>
  <c r="X252" i="6"/>
  <c r="V24" i="6"/>
  <c r="W24" i="6"/>
  <c r="X24" i="6"/>
  <c r="V251" i="6"/>
  <c r="W251" i="6"/>
  <c r="X251" i="6"/>
  <c r="V83" i="6"/>
  <c r="W83" i="6"/>
  <c r="X83" i="6"/>
  <c r="V250" i="6"/>
  <c r="W250" i="6"/>
  <c r="X250" i="6"/>
  <c r="V249" i="6"/>
  <c r="W249" i="6"/>
  <c r="X249" i="6"/>
  <c r="V248" i="6"/>
  <c r="W248" i="6"/>
  <c r="X248" i="6"/>
  <c r="V247" i="6"/>
  <c r="W247" i="6"/>
  <c r="X247" i="6"/>
  <c r="V246" i="6"/>
  <c r="W246" i="6"/>
  <c r="X246" i="6"/>
  <c r="V245" i="6"/>
  <c r="W245" i="6"/>
  <c r="X245" i="6"/>
  <c r="V244" i="6"/>
  <c r="W244" i="6"/>
  <c r="X244" i="6"/>
  <c r="V243" i="6"/>
  <c r="W243" i="6"/>
  <c r="X243" i="6"/>
  <c r="V242" i="6"/>
  <c r="W242" i="6"/>
  <c r="X242" i="6"/>
  <c r="V241" i="6"/>
  <c r="W241" i="6"/>
  <c r="X241" i="6"/>
  <c r="V240" i="6"/>
  <c r="W240" i="6"/>
  <c r="X240" i="6"/>
  <c r="V82" i="6"/>
  <c r="W82" i="6"/>
  <c r="X82" i="6"/>
  <c r="V239" i="6"/>
  <c r="W239" i="6"/>
  <c r="X239" i="6"/>
  <c r="V37" i="6"/>
  <c r="W37" i="6"/>
  <c r="X37" i="6"/>
  <c r="V238" i="6"/>
  <c r="W238" i="6"/>
  <c r="X238" i="6"/>
  <c r="V237" i="6"/>
  <c r="W237" i="6"/>
  <c r="X237" i="6"/>
  <c r="V236" i="6"/>
  <c r="W236" i="6"/>
  <c r="X236" i="6"/>
  <c r="V21" i="6"/>
  <c r="W21" i="6"/>
  <c r="X21" i="6"/>
  <c r="V235" i="6"/>
  <c r="W235" i="6"/>
  <c r="X235" i="6"/>
  <c r="V94" i="6"/>
  <c r="W94" i="6"/>
  <c r="X94" i="6"/>
  <c r="V234" i="6"/>
  <c r="W234" i="6"/>
  <c r="X234" i="6"/>
  <c r="V97" i="6"/>
  <c r="W97" i="6"/>
  <c r="X97" i="6"/>
  <c r="V233" i="6"/>
  <c r="W233" i="6"/>
  <c r="X233" i="6"/>
  <c r="V232" i="6"/>
  <c r="W232" i="6"/>
  <c r="X232" i="6"/>
  <c r="V231" i="6"/>
  <c r="W231" i="6"/>
  <c r="X231" i="6"/>
  <c r="V230" i="6"/>
  <c r="W230" i="6"/>
  <c r="X230" i="6"/>
  <c r="V229" i="6"/>
  <c r="W229" i="6"/>
  <c r="X229" i="6"/>
  <c r="V228" i="6"/>
  <c r="W228" i="6"/>
  <c r="X228" i="6"/>
  <c r="V65" i="6"/>
  <c r="W65" i="6"/>
  <c r="V227" i="6"/>
  <c r="W227" i="6"/>
  <c r="X227" i="6"/>
  <c r="V226" i="6"/>
  <c r="W226" i="6"/>
  <c r="X226" i="6"/>
  <c r="V224" i="6"/>
  <c r="W224" i="6"/>
  <c r="X224" i="6"/>
  <c r="V225" i="6"/>
  <c r="W225" i="6"/>
  <c r="X225" i="6"/>
  <c r="V223" i="6"/>
  <c r="W223" i="6"/>
  <c r="X223" i="6"/>
  <c r="V222" i="6"/>
  <c r="W222" i="6"/>
  <c r="X222" i="6"/>
  <c r="V221" i="6"/>
  <c r="W221" i="6"/>
  <c r="X221" i="6"/>
  <c r="V219" i="6"/>
  <c r="W219" i="6"/>
  <c r="X219" i="6"/>
  <c r="V220" i="6"/>
  <c r="W220" i="6"/>
  <c r="X220" i="6"/>
  <c r="V218" i="6"/>
  <c r="W218" i="6"/>
  <c r="X218" i="6"/>
  <c r="V217" i="6"/>
  <c r="W217" i="6"/>
  <c r="X217" i="6"/>
  <c r="V216" i="6"/>
  <c r="W216" i="6"/>
  <c r="X216" i="6"/>
  <c r="V7" i="6"/>
  <c r="W7" i="6"/>
  <c r="X7" i="6"/>
  <c r="V215" i="6"/>
  <c r="W215" i="6"/>
  <c r="X215" i="6"/>
  <c r="V214" i="6"/>
  <c r="W214" i="6"/>
  <c r="X214" i="6"/>
  <c r="V213" i="6"/>
  <c r="W213" i="6"/>
  <c r="X213" i="6"/>
  <c r="V212" i="6"/>
  <c r="W212" i="6"/>
  <c r="X212" i="6"/>
  <c r="V211" i="6"/>
  <c r="W211" i="6"/>
  <c r="X211" i="6"/>
  <c r="V210" i="6"/>
  <c r="W210" i="6"/>
  <c r="X210" i="6"/>
  <c r="V209" i="6"/>
  <c r="W209" i="6"/>
  <c r="X209" i="6"/>
  <c r="V208" i="6"/>
  <c r="W208" i="6"/>
  <c r="X208" i="6"/>
  <c r="V207" i="6"/>
  <c r="W207" i="6"/>
  <c r="X207" i="6"/>
  <c r="V206" i="6"/>
  <c r="W206" i="6"/>
  <c r="X206" i="6"/>
  <c r="V205" i="6"/>
  <c r="W205" i="6"/>
  <c r="X205" i="6"/>
  <c r="V204" i="6"/>
  <c r="W204" i="6"/>
  <c r="X204" i="6"/>
  <c r="V203" i="6"/>
  <c r="W203" i="6"/>
  <c r="X203" i="6"/>
  <c r="V202" i="6"/>
  <c r="W202" i="6"/>
  <c r="X202" i="6"/>
  <c r="V201" i="6"/>
  <c r="W201" i="6"/>
  <c r="X201" i="6"/>
  <c r="V200" i="6"/>
  <c r="W200" i="6"/>
  <c r="X200" i="6"/>
  <c r="V199" i="6"/>
  <c r="W199" i="6"/>
  <c r="X199" i="6"/>
  <c r="V198" i="6"/>
  <c r="W198" i="6"/>
  <c r="X198" i="6"/>
  <c r="V197" i="6"/>
  <c r="W197" i="6"/>
  <c r="X197" i="6"/>
  <c r="V196" i="6"/>
  <c r="W196" i="6"/>
  <c r="X196" i="6"/>
  <c r="V195" i="6"/>
  <c r="W195" i="6"/>
  <c r="X195" i="6"/>
  <c r="V35" i="6"/>
  <c r="W35" i="6"/>
  <c r="X35" i="6"/>
  <c r="V194" i="6"/>
  <c r="W194" i="6"/>
  <c r="X194" i="6"/>
  <c r="V193" i="6"/>
  <c r="W193" i="6"/>
  <c r="X193" i="6"/>
  <c r="V14" i="6"/>
  <c r="W14" i="6"/>
  <c r="X14" i="6"/>
  <c r="V13" i="6"/>
  <c r="W13" i="6"/>
  <c r="X13" i="6"/>
  <c r="V192" i="6"/>
  <c r="W192" i="6"/>
  <c r="X192" i="6"/>
  <c r="V191" i="6"/>
  <c r="W191" i="6"/>
  <c r="X191" i="6"/>
  <c r="V190" i="6"/>
  <c r="W190" i="6"/>
  <c r="X190" i="6"/>
  <c r="V189" i="6"/>
  <c r="W189" i="6"/>
  <c r="X189" i="6"/>
  <c r="V188" i="6"/>
  <c r="W188" i="6"/>
  <c r="X188" i="6"/>
  <c r="V56" i="6"/>
  <c r="W56" i="6"/>
  <c r="X56" i="6"/>
  <c r="V47" i="6"/>
  <c r="W47" i="6"/>
  <c r="X47" i="6"/>
  <c r="V187" i="6"/>
  <c r="W187" i="6"/>
  <c r="X187" i="6"/>
  <c r="V8" i="6"/>
  <c r="W8" i="6"/>
  <c r="X8" i="6"/>
  <c r="V186" i="6"/>
  <c r="W186" i="6"/>
  <c r="X186" i="6"/>
  <c r="V185" i="6"/>
  <c r="W185" i="6"/>
  <c r="X185" i="6"/>
  <c r="V12" i="6"/>
  <c r="W12" i="6"/>
  <c r="X12" i="6"/>
  <c r="V184" i="6"/>
  <c r="W184" i="6"/>
  <c r="X184" i="6"/>
  <c r="V183" i="6"/>
  <c r="W183" i="6"/>
  <c r="X183" i="6"/>
  <c r="V182" i="6"/>
  <c r="W182" i="6"/>
  <c r="X182" i="6"/>
  <c r="V181" i="6"/>
  <c r="W181" i="6"/>
  <c r="X181" i="6"/>
  <c r="V180" i="6"/>
  <c r="W180" i="6"/>
  <c r="X180" i="6"/>
  <c r="V179" i="6"/>
  <c r="W179" i="6"/>
  <c r="X179" i="6"/>
  <c r="V178" i="6"/>
  <c r="W178" i="6"/>
  <c r="X178" i="6"/>
  <c r="V177" i="6"/>
  <c r="W177" i="6"/>
  <c r="X177" i="6"/>
  <c r="V176" i="6"/>
  <c r="W176" i="6"/>
  <c r="X176" i="6"/>
  <c r="V175" i="6"/>
  <c r="W175" i="6"/>
  <c r="X175" i="6"/>
  <c r="V174" i="6"/>
  <c r="W174" i="6"/>
  <c r="X174" i="6"/>
  <c r="V173" i="6"/>
  <c r="W173" i="6"/>
  <c r="X173" i="6"/>
  <c r="V53" i="6"/>
  <c r="W53" i="6"/>
  <c r="X53" i="6"/>
  <c r="V172" i="6"/>
  <c r="W172" i="6"/>
  <c r="X172" i="6"/>
  <c r="V171" i="6"/>
  <c r="W171" i="6"/>
  <c r="X171" i="6"/>
  <c r="V43" i="6"/>
  <c r="W43" i="6"/>
  <c r="X43" i="6"/>
  <c r="V170" i="6"/>
  <c r="W170" i="6"/>
  <c r="X170" i="6"/>
  <c r="V2" i="6"/>
  <c r="W2" i="6"/>
  <c r="X2" i="6"/>
  <c r="V168" i="6"/>
  <c r="W168" i="6"/>
  <c r="X168" i="6"/>
  <c r="V169" i="6"/>
  <c r="W169" i="6"/>
  <c r="X169" i="6"/>
  <c r="V167" i="6"/>
  <c r="W167" i="6"/>
  <c r="X167" i="6"/>
  <c r="V11" i="6"/>
  <c r="W11" i="6"/>
  <c r="X11" i="6"/>
  <c r="V166" i="6"/>
  <c r="W166" i="6"/>
  <c r="X166" i="6"/>
  <c r="V165" i="6"/>
  <c r="W165" i="6"/>
  <c r="X165" i="6"/>
  <c r="V92" i="6"/>
  <c r="W92" i="6"/>
  <c r="X92" i="6"/>
  <c r="V30" i="6"/>
  <c r="W30" i="6"/>
  <c r="X30" i="6"/>
  <c r="V29" i="6"/>
  <c r="W29" i="6"/>
  <c r="X29" i="6"/>
  <c r="V163" i="6"/>
  <c r="W163" i="6"/>
  <c r="X163" i="6"/>
  <c r="V164" i="6"/>
  <c r="W164" i="6"/>
  <c r="X164" i="6"/>
  <c r="V10" i="6"/>
  <c r="W10" i="6"/>
  <c r="X10" i="6"/>
  <c r="V162" i="6"/>
  <c r="W162" i="6"/>
  <c r="X162" i="6"/>
  <c r="V161" i="6"/>
  <c r="W161" i="6"/>
  <c r="X161" i="6"/>
  <c r="V160" i="6"/>
  <c r="W160" i="6"/>
  <c r="X160" i="6"/>
  <c r="V159" i="6"/>
  <c r="W159" i="6"/>
  <c r="X159" i="6"/>
  <c r="V158" i="6"/>
  <c r="W158" i="6"/>
  <c r="X158" i="6"/>
  <c r="V157" i="6"/>
  <c r="W157" i="6"/>
  <c r="X157" i="6"/>
  <c r="V156" i="6"/>
  <c r="W156" i="6"/>
  <c r="X156" i="6"/>
  <c r="V155" i="6"/>
  <c r="W155" i="6"/>
  <c r="X155" i="6"/>
  <c r="V154" i="6"/>
  <c r="W154" i="6"/>
  <c r="X154" i="6"/>
  <c r="V48" i="6"/>
  <c r="W48" i="6"/>
  <c r="X48" i="6"/>
  <c r="V153" i="6"/>
  <c r="W153" i="6"/>
  <c r="X153" i="6"/>
  <c r="V152" i="6"/>
  <c r="W152" i="6"/>
  <c r="X152" i="6"/>
  <c r="V151" i="6"/>
  <c r="W151" i="6"/>
  <c r="X151" i="6"/>
  <c r="V150" i="6"/>
  <c r="W150" i="6"/>
  <c r="X150" i="6"/>
  <c r="V149" i="6"/>
  <c r="W149" i="6"/>
  <c r="X149" i="6"/>
  <c r="V148" i="6"/>
  <c r="W148" i="6"/>
  <c r="X148" i="6"/>
  <c r="V147" i="6"/>
  <c r="W147" i="6"/>
  <c r="X147" i="6"/>
  <c r="V146" i="6"/>
  <c r="W146" i="6"/>
  <c r="X146" i="6"/>
  <c r="V145" i="6"/>
  <c r="W145" i="6"/>
  <c r="X145" i="6"/>
  <c r="V144" i="6"/>
  <c r="W144" i="6"/>
  <c r="X144" i="6"/>
  <c r="V143" i="6"/>
  <c r="W143" i="6"/>
  <c r="X143" i="6"/>
  <c r="V142" i="6"/>
  <c r="W142" i="6"/>
  <c r="X142" i="6"/>
  <c r="V141" i="6"/>
  <c r="W141" i="6"/>
  <c r="X141" i="6"/>
  <c r="V81" i="6"/>
  <c r="W81" i="6"/>
  <c r="X81" i="6"/>
  <c r="V140" i="6"/>
  <c r="W140" i="6"/>
  <c r="X140" i="6"/>
  <c r="V139" i="6"/>
  <c r="W139" i="6"/>
  <c r="X139" i="6"/>
  <c r="V70" i="6"/>
  <c r="W70" i="6"/>
  <c r="X70" i="6"/>
  <c r="V138" i="6"/>
  <c r="W138" i="6"/>
  <c r="X138" i="6"/>
  <c r="V137" i="6"/>
  <c r="W137" i="6"/>
  <c r="X137" i="6"/>
  <c r="V136" i="6"/>
  <c r="W136" i="6"/>
  <c r="X136" i="6"/>
  <c r="V135" i="6"/>
  <c r="W135" i="6"/>
  <c r="X135" i="6"/>
  <c r="V134" i="6"/>
  <c r="W134" i="6"/>
  <c r="X134" i="6"/>
  <c r="V133" i="6"/>
  <c r="W133" i="6"/>
  <c r="X133" i="6"/>
  <c r="V132" i="6"/>
  <c r="W132" i="6"/>
  <c r="X132" i="6"/>
  <c r="V131" i="6"/>
  <c r="W131" i="6"/>
  <c r="X131" i="6"/>
  <c r="V130" i="6"/>
  <c r="W130" i="6"/>
  <c r="X130" i="6"/>
  <c r="V129" i="6"/>
  <c r="W129" i="6"/>
  <c r="X129" i="6"/>
  <c r="V128" i="6"/>
  <c r="W128" i="6"/>
  <c r="X128" i="6"/>
  <c r="V127" i="6"/>
  <c r="W127" i="6"/>
  <c r="X127" i="6"/>
  <c r="V126" i="6"/>
  <c r="W126" i="6"/>
  <c r="X126" i="6"/>
  <c r="V125" i="6"/>
  <c r="W125" i="6"/>
  <c r="X125" i="6"/>
  <c r="V9" i="6"/>
  <c r="W9" i="6"/>
  <c r="X9" i="6"/>
  <c r="V124" i="6"/>
  <c r="W124" i="6"/>
  <c r="X124" i="6"/>
  <c r="V122" i="6"/>
  <c r="W122" i="6"/>
  <c r="X122" i="6"/>
  <c r="V123" i="6"/>
  <c r="W123" i="6"/>
  <c r="X123" i="6"/>
  <c r="V55" i="6"/>
  <c r="W55" i="6"/>
  <c r="X55" i="6"/>
  <c r="V75" i="6"/>
  <c r="W75" i="6"/>
  <c r="X75" i="6"/>
  <c r="V121" i="6"/>
  <c r="W121" i="6"/>
  <c r="X121" i="6"/>
  <c r="V120" i="6"/>
  <c r="W120" i="6"/>
  <c r="X120" i="6"/>
  <c r="V119" i="6"/>
  <c r="W119" i="6"/>
  <c r="X119" i="6"/>
  <c r="V100" i="6"/>
  <c r="W100" i="6"/>
  <c r="X100" i="6"/>
  <c r="V118" i="6"/>
  <c r="W118" i="6"/>
  <c r="X118" i="6"/>
  <c r="V117" i="6"/>
  <c r="W117" i="6"/>
  <c r="X117" i="6"/>
  <c r="V85" i="6"/>
  <c r="W85" i="6"/>
  <c r="X85" i="6"/>
  <c r="V116" i="6"/>
  <c r="W116" i="6"/>
  <c r="X116" i="6"/>
  <c r="V115" i="6"/>
  <c r="W115" i="6"/>
  <c r="X115" i="6"/>
  <c r="V114" i="6"/>
  <c r="W114" i="6"/>
  <c r="X114" i="6"/>
  <c r="V113" i="6"/>
  <c r="W113" i="6"/>
  <c r="X113" i="6"/>
  <c r="V112" i="6"/>
  <c r="W112" i="6"/>
  <c r="X112" i="6"/>
  <c r="V111" i="6"/>
  <c r="W111" i="6"/>
  <c r="X111" i="6"/>
  <c r="V110" i="6"/>
  <c r="W110" i="6"/>
  <c r="X110" i="6"/>
  <c r="X634" i="6"/>
  <c r="W634" i="6"/>
  <c r="V634" i="6"/>
  <c r="S633" i="6"/>
  <c r="T633" i="6"/>
  <c r="U633" i="6"/>
  <c r="S632" i="6"/>
  <c r="T632" i="6"/>
  <c r="U632" i="6"/>
  <c r="S631" i="6"/>
  <c r="T631" i="6"/>
  <c r="U631" i="6"/>
  <c r="S88" i="6"/>
  <c r="T88" i="6"/>
  <c r="U88" i="6"/>
  <c r="S74" i="6"/>
  <c r="T74" i="6"/>
  <c r="U74" i="6"/>
  <c r="S3" i="6"/>
  <c r="T3" i="6"/>
  <c r="U3" i="6"/>
  <c r="S629" i="6"/>
  <c r="T629" i="6"/>
  <c r="U629" i="6"/>
  <c r="S630" i="6"/>
  <c r="T630" i="6"/>
  <c r="U630" i="6"/>
  <c r="S73" i="6"/>
  <c r="T73" i="6"/>
  <c r="U73" i="6"/>
  <c r="S20" i="6"/>
  <c r="T20" i="6"/>
  <c r="U20" i="6"/>
  <c r="S628" i="6"/>
  <c r="T628" i="6"/>
  <c r="U628" i="6"/>
  <c r="S627" i="6"/>
  <c r="T627" i="6"/>
  <c r="U627" i="6"/>
  <c r="S626" i="6"/>
  <c r="T626" i="6"/>
  <c r="U626" i="6"/>
  <c r="S625" i="6"/>
  <c r="T625" i="6"/>
  <c r="U625" i="6"/>
  <c r="S69" i="6"/>
  <c r="T69" i="6"/>
  <c r="U69" i="6"/>
  <c r="S624" i="6"/>
  <c r="T624" i="6"/>
  <c r="U624" i="6"/>
  <c r="S5" i="6"/>
  <c r="T5" i="6"/>
  <c r="U5" i="6"/>
  <c r="S622" i="6"/>
  <c r="T622" i="6"/>
  <c r="U622" i="6"/>
  <c r="S623" i="6"/>
  <c r="T623" i="6"/>
  <c r="U623" i="6"/>
  <c r="S621" i="6"/>
  <c r="T621" i="6"/>
  <c r="U621" i="6"/>
  <c r="S620" i="6"/>
  <c r="T620" i="6"/>
  <c r="U620" i="6"/>
  <c r="S619" i="6"/>
  <c r="T619" i="6"/>
  <c r="U619" i="6"/>
  <c r="S67" i="6"/>
  <c r="T67" i="6"/>
  <c r="U67" i="6"/>
  <c r="S618" i="6"/>
  <c r="T618" i="6"/>
  <c r="U618" i="6"/>
  <c r="S617" i="6"/>
  <c r="T617" i="6"/>
  <c r="U617" i="6"/>
  <c r="S616" i="6"/>
  <c r="T616" i="6"/>
  <c r="U616" i="6"/>
  <c r="S615" i="6"/>
  <c r="T615" i="6"/>
  <c r="U615" i="6"/>
  <c r="S614" i="6"/>
  <c r="T614" i="6"/>
  <c r="U614" i="6"/>
  <c r="S613" i="6"/>
  <c r="T613" i="6"/>
  <c r="U613" i="6"/>
  <c r="S612" i="6"/>
  <c r="T612" i="6"/>
  <c r="U612" i="6"/>
  <c r="S609" i="6"/>
  <c r="T609" i="6"/>
  <c r="U609" i="6"/>
  <c r="S610" i="6"/>
  <c r="T610" i="6"/>
  <c r="U610" i="6"/>
  <c r="S611" i="6"/>
  <c r="T611" i="6"/>
  <c r="U611" i="6"/>
  <c r="S608" i="6"/>
  <c r="T608" i="6"/>
  <c r="U608" i="6"/>
  <c r="S77" i="6"/>
  <c r="T77" i="6"/>
  <c r="U77" i="6"/>
  <c r="S19" i="6"/>
  <c r="T19" i="6"/>
  <c r="U19" i="6"/>
  <c r="S607" i="6"/>
  <c r="T607" i="6"/>
  <c r="U607" i="6"/>
  <c r="S606" i="6"/>
  <c r="T606" i="6"/>
  <c r="U606" i="6"/>
  <c r="S18" i="6"/>
  <c r="T18" i="6"/>
  <c r="U18" i="6"/>
  <c r="S605" i="6"/>
  <c r="T605" i="6"/>
  <c r="U605" i="6"/>
  <c r="S28" i="6"/>
  <c r="T28" i="6"/>
  <c r="U28" i="6"/>
  <c r="S36" i="6"/>
  <c r="T36" i="6"/>
  <c r="U36" i="6"/>
  <c r="S604" i="6"/>
  <c r="T604" i="6"/>
  <c r="U604" i="6"/>
  <c r="S603" i="6"/>
  <c r="T603" i="6"/>
  <c r="U603" i="6"/>
  <c r="S6" i="6"/>
  <c r="T6" i="6"/>
  <c r="U6" i="6"/>
  <c r="S602" i="6"/>
  <c r="T602" i="6"/>
  <c r="U602" i="6"/>
  <c r="S601" i="6"/>
  <c r="T601" i="6"/>
  <c r="U601" i="6"/>
  <c r="S600" i="6"/>
  <c r="T600" i="6"/>
  <c r="U600" i="6"/>
  <c r="S599" i="6"/>
  <c r="T599" i="6"/>
  <c r="U599" i="6"/>
  <c r="S597" i="6"/>
  <c r="T597" i="6"/>
  <c r="U597" i="6"/>
  <c r="S596" i="6"/>
  <c r="T596" i="6"/>
  <c r="U596" i="6"/>
  <c r="S595" i="6"/>
  <c r="T595" i="6"/>
  <c r="U595" i="6"/>
  <c r="S594" i="6"/>
  <c r="T594" i="6"/>
  <c r="U594" i="6"/>
  <c r="S593" i="6"/>
  <c r="T593" i="6"/>
  <c r="U593" i="6"/>
  <c r="S592" i="6"/>
  <c r="T592" i="6"/>
  <c r="U592" i="6"/>
  <c r="S591" i="6"/>
  <c r="T591" i="6"/>
  <c r="U591" i="6"/>
  <c r="S590" i="6"/>
  <c r="T590" i="6"/>
  <c r="U590" i="6"/>
  <c r="S589" i="6"/>
  <c r="T589" i="6"/>
  <c r="U589" i="6"/>
  <c r="S588" i="6"/>
  <c r="T588" i="6"/>
  <c r="U588" i="6"/>
  <c r="S587" i="6"/>
  <c r="T587" i="6"/>
  <c r="U587" i="6"/>
  <c r="S586" i="6"/>
  <c r="T586" i="6"/>
  <c r="U586" i="6"/>
  <c r="S68" i="6"/>
  <c r="T68" i="6"/>
  <c r="U68" i="6"/>
  <c r="S57" i="6"/>
  <c r="T57" i="6"/>
  <c r="U57" i="6"/>
  <c r="S25" i="6"/>
  <c r="T25" i="6"/>
  <c r="U25" i="6"/>
  <c r="S585" i="6"/>
  <c r="T585" i="6"/>
  <c r="U585" i="6"/>
  <c r="S584" i="6"/>
  <c r="T584" i="6"/>
  <c r="U584" i="6"/>
  <c r="S582" i="6"/>
  <c r="T582" i="6"/>
  <c r="U582" i="6"/>
  <c r="S583" i="6"/>
  <c r="T583" i="6"/>
  <c r="U583" i="6"/>
  <c r="S581" i="6"/>
  <c r="T581" i="6"/>
  <c r="U581" i="6"/>
  <c r="S580" i="6"/>
  <c r="T580" i="6"/>
  <c r="U580" i="6"/>
  <c r="S578" i="6"/>
  <c r="T578" i="6"/>
  <c r="U578" i="6"/>
  <c r="S579" i="6"/>
  <c r="T579" i="6"/>
  <c r="U579" i="6"/>
  <c r="S577" i="6"/>
  <c r="T577" i="6"/>
  <c r="U577" i="6"/>
  <c r="S575" i="6"/>
  <c r="T575" i="6"/>
  <c r="U575" i="6"/>
  <c r="S576" i="6"/>
  <c r="T576" i="6"/>
  <c r="U576" i="6"/>
  <c r="S574" i="6"/>
  <c r="T574" i="6"/>
  <c r="U574" i="6"/>
  <c r="S54" i="6"/>
  <c r="T54" i="6"/>
  <c r="U54" i="6"/>
  <c r="S109" i="6"/>
  <c r="T109" i="6"/>
  <c r="U109" i="6"/>
  <c r="S573" i="6"/>
  <c r="T573" i="6"/>
  <c r="U573" i="6"/>
  <c r="S572" i="6"/>
  <c r="T572" i="6"/>
  <c r="U572" i="6"/>
  <c r="S571" i="6"/>
  <c r="T571" i="6"/>
  <c r="U571" i="6"/>
  <c r="S108" i="6"/>
  <c r="T108" i="6"/>
  <c r="U108" i="6"/>
  <c r="S570" i="6"/>
  <c r="T570" i="6"/>
  <c r="U570" i="6"/>
  <c r="S569" i="6"/>
  <c r="T569" i="6"/>
  <c r="U569" i="6"/>
  <c r="S568" i="6"/>
  <c r="T568" i="6"/>
  <c r="U568" i="6"/>
  <c r="S107" i="6"/>
  <c r="T107" i="6"/>
  <c r="U107" i="6"/>
  <c r="S567" i="6"/>
  <c r="T567" i="6"/>
  <c r="U567" i="6"/>
  <c r="S95" i="6"/>
  <c r="T95" i="6"/>
  <c r="U95" i="6"/>
  <c r="S566" i="6"/>
  <c r="T566" i="6"/>
  <c r="U566" i="6"/>
  <c r="S49" i="6"/>
  <c r="T49" i="6"/>
  <c r="U49" i="6"/>
  <c r="S565" i="6"/>
  <c r="T565" i="6"/>
  <c r="U565" i="6"/>
  <c r="S564" i="6"/>
  <c r="T564" i="6"/>
  <c r="U564" i="6"/>
  <c r="S87" i="6"/>
  <c r="T87" i="6"/>
  <c r="U87" i="6"/>
  <c r="S563" i="6"/>
  <c r="T563" i="6"/>
  <c r="U563" i="6"/>
  <c r="S562" i="6"/>
  <c r="T562" i="6"/>
  <c r="U562" i="6"/>
  <c r="S561" i="6"/>
  <c r="T561" i="6"/>
  <c r="U561" i="6"/>
  <c r="S106" i="6"/>
  <c r="T106" i="6"/>
  <c r="U106" i="6"/>
  <c r="S560" i="6"/>
  <c r="T560" i="6"/>
  <c r="U560" i="6"/>
  <c r="S559" i="6"/>
  <c r="T559" i="6"/>
  <c r="U559" i="6"/>
  <c r="S79" i="6"/>
  <c r="T79" i="6"/>
  <c r="U79" i="6"/>
  <c r="S558" i="6"/>
  <c r="T558" i="6"/>
  <c r="U558" i="6"/>
  <c r="S557" i="6"/>
  <c r="T557" i="6"/>
  <c r="U557" i="6"/>
  <c r="S556" i="6"/>
  <c r="T556" i="6"/>
  <c r="U556" i="6"/>
  <c r="S555" i="6"/>
  <c r="T555" i="6"/>
  <c r="U555" i="6"/>
  <c r="S34" i="6"/>
  <c r="T34" i="6"/>
  <c r="U34" i="6"/>
  <c r="S554" i="6"/>
  <c r="T554" i="6"/>
  <c r="U554" i="6"/>
  <c r="S553" i="6"/>
  <c r="T553" i="6"/>
  <c r="U553" i="6"/>
  <c r="S552" i="6"/>
  <c r="T552" i="6"/>
  <c r="U552" i="6"/>
  <c r="S551" i="6"/>
  <c r="T551" i="6"/>
  <c r="U551" i="6"/>
  <c r="S64" i="6"/>
  <c r="T64" i="6"/>
  <c r="U64" i="6"/>
  <c r="S550" i="6"/>
  <c r="T550" i="6"/>
  <c r="U550" i="6"/>
  <c r="S549" i="6"/>
  <c r="T549" i="6"/>
  <c r="U549" i="6"/>
  <c r="S548" i="6"/>
  <c r="T548" i="6"/>
  <c r="U548" i="6"/>
  <c r="S547" i="6"/>
  <c r="T547" i="6"/>
  <c r="U547" i="6"/>
  <c r="S546" i="6"/>
  <c r="T546" i="6"/>
  <c r="U546" i="6"/>
  <c r="S545" i="6"/>
  <c r="T545" i="6"/>
  <c r="U545" i="6"/>
  <c r="S544" i="6"/>
  <c r="T544" i="6"/>
  <c r="U544" i="6"/>
  <c r="S51" i="6"/>
  <c r="T51" i="6"/>
  <c r="U51" i="6"/>
  <c r="S543" i="6"/>
  <c r="T543" i="6"/>
  <c r="U543" i="6"/>
  <c r="S542" i="6"/>
  <c r="T542" i="6"/>
  <c r="U542" i="6"/>
  <c r="S541" i="6"/>
  <c r="T541" i="6"/>
  <c r="U541" i="6"/>
  <c r="S540" i="6"/>
  <c r="T540" i="6"/>
  <c r="U540" i="6"/>
  <c r="S539" i="6"/>
  <c r="T539" i="6"/>
  <c r="U539" i="6"/>
  <c r="S538" i="6"/>
  <c r="T538" i="6"/>
  <c r="U538" i="6"/>
  <c r="S537" i="6"/>
  <c r="T537" i="6"/>
  <c r="U537" i="6"/>
  <c r="S535" i="6"/>
  <c r="T535" i="6"/>
  <c r="U535" i="6"/>
  <c r="S536" i="6"/>
  <c r="T536" i="6"/>
  <c r="U536" i="6"/>
  <c r="S534" i="6"/>
  <c r="T534" i="6"/>
  <c r="U534" i="6"/>
  <c r="S533" i="6"/>
  <c r="T533" i="6"/>
  <c r="U533" i="6"/>
  <c r="S532" i="6"/>
  <c r="T532" i="6"/>
  <c r="U532" i="6"/>
  <c r="S530" i="6"/>
  <c r="T530" i="6"/>
  <c r="U530" i="6"/>
  <c r="S531" i="6"/>
  <c r="T531" i="6"/>
  <c r="U531" i="6"/>
  <c r="S529" i="6"/>
  <c r="T529" i="6"/>
  <c r="U529" i="6"/>
  <c r="S528" i="6"/>
  <c r="T528" i="6"/>
  <c r="U528" i="6"/>
  <c r="S527" i="6"/>
  <c r="T527" i="6"/>
  <c r="U527" i="6"/>
  <c r="S526" i="6"/>
  <c r="T526" i="6"/>
  <c r="U526" i="6"/>
  <c r="S524" i="6"/>
  <c r="T524" i="6"/>
  <c r="U524" i="6"/>
  <c r="S525" i="6"/>
  <c r="T525" i="6"/>
  <c r="U525" i="6"/>
  <c r="S523" i="6"/>
  <c r="T523" i="6"/>
  <c r="U523" i="6"/>
  <c r="S522" i="6"/>
  <c r="T522" i="6"/>
  <c r="U522" i="6"/>
  <c r="S521" i="6"/>
  <c r="T521" i="6"/>
  <c r="U521" i="6"/>
  <c r="S520" i="6"/>
  <c r="T520" i="6"/>
  <c r="U520" i="6"/>
  <c r="S519" i="6"/>
  <c r="T519" i="6"/>
  <c r="U519" i="6"/>
  <c r="S518" i="6"/>
  <c r="T518" i="6"/>
  <c r="U518" i="6"/>
  <c r="S517" i="6"/>
  <c r="T517" i="6"/>
  <c r="U517" i="6"/>
  <c r="S516" i="6"/>
  <c r="T516" i="6"/>
  <c r="U516" i="6"/>
  <c r="S515" i="6"/>
  <c r="T515" i="6"/>
  <c r="U515" i="6"/>
  <c r="S514" i="6"/>
  <c r="T514" i="6"/>
  <c r="U514" i="6"/>
  <c r="S27" i="6"/>
  <c r="T27" i="6"/>
  <c r="U27" i="6"/>
  <c r="S513" i="6"/>
  <c r="T513" i="6"/>
  <c r="U513" i="6"/>
  <c r="S512" i="6"/>
  <c r="T512" i="6"/>
  <c r="U512" i="6"/>
  <c r="S511" i="6"/>
  <c r="T511" i="6"/>
  <c r="U511" i="6"/>
  <c r="S510" i="6"/>
  <c r="T510" i="6"/>
  <c r="U510" i="6"/>
  <c r="S509" i="6"/>
  <c r="T509" i="6"/>
  <c r="U509" i="6"/>
  <c r="S33" i="6"/>
  <c r="T33" i="6"/>
  <c r="U33" i="6"/>
  <c r="S507" i="6"/>
  <c r="T507" i="6"/>
  <c r="U507" i="6"/>
  <c r="S508" i="6"/>
  <c r="T508" i="6"/>
  <c r="U508" i="6"/>
  <c r="S506" i="6"/>
  <c r="T506" i="6"/>
  <c r="U506" i="6"/>
  <c r="S505" i="6"/>
  <c r="T505" i="6"/>
  <c r="U505" i="6"/>
  <c r="S504" i="6"/>
  <c r="T504" i="6"/>
  <c r="U504" i="6"/>
  <c r="S503" i="6"/>
  <c r="T503" i="6"/>
  <c r="U503" i="6"/>
  <c r="S502" i="6"/>
  <c r="T502" i="6"/>
  <c r="U502" i="6"/>
  <c r="S501" i="6"/>
  <c r="T501" i="6"/>
  <c r="U501" i="6"/>
  <c r="S500" i="6"/>
  <c r="T500" i="6"/>
  <c r="U500" i="6"/>
  <c r="S499" i="6"/>
  <c r="T499" i="6"/>
  <c r="U499" i="6"/>
  <c r="S498" i="6"/>
  <c r="T498" i="6"/>
  <c r="U498" i="6"/>
  <c r="S497" i="6"/>
  <c r="T497" i="6"/>
  <c r="U497" i="6"/>
  <c r="S495" i="6"/>
  <c r="T495" i="6"/>
  <c r="U495" i="6"/>
  <c r="S496" i="6"/>
  <c r="T496" i="6"/>
  <c r="U496" i="6"/>
  <c r="S494" i="6"/>
  <c r="T494" i="6"/>
  <c r="U494" i="6"/>
  <c r="S493" i="6"/>
  <c r="T493" i="6"/>
  <c r="U493" i="6"/>
  <c r="S492" i="6"/>
  <c r="T492" i="6"/>
  <c r="U492" i="6"/>
  <c r="S489" i="6"/>
  <c r="T489" i="6"/>
  <c r="U489" i="6"/>
  <c r="S491" i="6"/>
  <c r="T491" i="6"/>
  <c r="U491" i="6"/>
  <c r="S490" i="6"/>
  <c r="T490" i="6"/>
  <c r="U490" i="6"/>
  <c r="S488" i="6"/>
  <c r="T488" i="6"/>
  <c r="U488" i="6"/>
  <c r="S487" i="6"/>
  <c r="T487" i="6"/>
  <c r="U487" i="6"/>
  <c r="S486" i="6"/>
  <c r="T486" i="6"/>
  <c r="U486" i="6"/>
  <c r="S485" i="6"/>
  <c r="T485" i="6"/>
  <c r="U485" i="6"/>
  <c r="S45" i="6"/>
  <c r="T45" i="6"/>
  <c r="U45" i="6"/>
  <c r="S484" i="6"/>
  <c r="T484" i="6"/>
  <c r="U484" i="6"/>
  <c r="S483" i="6"/>
  <c r="T483" i="6"/>
  <c r="U483" i="6"/>
  <c r="S482" i="6"/>
  <c r="T482" i="6"/>
  <c r="U482" i="6"/>
  <c r="S481" i="6"/>
  <c r="T481" i="6"/>
  <c r="U481" i="6"/>
  <c r="S480" i="6"/>
  <c r="T480" i="6"/>
  <c r="U480" i="6"/>
  <c r="S479" i="6"/>
  <c r="T479" i="6"/>
  <c r="U479" i="6"/>
  <c r="S478" i="6"/>
  <c r="T478" i="6"/>
  <c r="U478" i="6"/>
  <c r="S477" i="6"/>
  <c r="T477" i="6"/>
  <c r="U477" i="6"/>
  <c r="S476" i="6"/>
  <c r="T476" i="6"/>
  <c r="U476" i="6"/>
  <c r="S475" i="6"/>
  <c r="T475" i="6"/>
  <c r="U475" i="6"/>
  <c r="S474" i="6"/>
  <c r="T474" i="6"/>
  <c r="U474" i="6"/>
  <c r="S473" i="6"/>
  <c r="T473" i="6"/>
  <c r="U473" i="6"/>
  <c r="S472" i="6"/>
  <c r="T472" i="6"/>
  <c r="U472" i="6"/>
  <c r="S105" i="6"/>
  <c r="T105" i="6"/>
  <c r="U105" i="6"/>
  <c r="S471" i="6"/>
  <c r="T471" i="6"/>
  <c r="U471" i="6"/>
  <c r="S66" i="6"/>
  <c r="T66" i="6"/>
  <c r="U66" i="6"/>
  <c r="S469" i="6"/>
  <c r="T469" i="6"/>
  <c r="U469" i="6"/>
  <c r="S470" i="6"/>
  <c r="T470" i="6"/>
  <c r="U470" i="6"/>
  <c r="S468" i="6"/>
  <c r="T468" i="6"/>
  <c r="U468" i="6"/>
  <c r="S466" i="6"/>
  <c r="T466" i="6"/>
  <c r="U466" i="6"/>
  <c r="S467" i="6"/>
  <c r="T467" i="6"/>
  <c r="U467" i="6"/>
  <c r="S465" i="6"/>
  <c r="T465" i="6"/>
  <c r="U465" i="6"/>
  <c r="S464" i="6"/>
  <c r="T464" i="6"/>
  <c r="U464" i="6"/>
  <c r="S463" i="6"/>
  <c r="T463" i="6"/>
  <c r="U463" i="6"/>
  <c r="S104" i="6"/>
  <c r="T104" i="6"/>
  <c r="U104" i="6"/>
  <c r="S462" i="6"/>
  <c r="T462" i="6"/>
  <c r="U462" i="6"/>
  <c r="S461" i="6"/>
  <c r="T461" i="6"/>
  <c r="U461" i="6"/>
  <c r="S460" i="6"/>
  <c r="T460" i="6"/>
  <c r="U460" i="6"/>
  <c r="S459" i="6"/>
  <c r="T459" i="6"/>
  <c r="U459" i="6"/>
  <c r="S458" i="6"/>
  <c r="T458" i="6"/>
  <c r="U458" i="6"/>
  <c r="S457" i="6"/>
  <c r="T457" i="6"/>
  <c r="U457" i="6"/>
  <c r="S456" i="6"/>
  <c r="T456" i="6"/>
  <c r="U456" i="6"/>
  <c r="S455" i="6"/>
  <c r="T455" i="6"/>
  <c r="U455" i="6"/>
  <c r="S454" i="6"/>
  <c r="T454" i="6"/>
  <c r="U454" i="6"/>
  <c r="S453" i="6"/>
  <c r="T453" i="6"/>
  <c r="U453" i="6"/>
  <c r="S452" i="6"/>
  <c r="T452" i="6"/>
  <c r="U452" i="6"/>
  <c r="S22" i="6"/>
  <c r="T22" i="6"/>
  <c r="U22" i="6"/>
  <c r="S451" i="6"/>
  <c r="T451" i="6"/>
  <c r="U451" i="6"/>
  <c r="S450" i="6"/>
  <c r="T450" i="6"/>
  <c r="U450" i="6"/>
  <c r="S449" i="6"/>
  <c r="T449" i="6"/>
  <c r="U449" i="6"/>
  <c r="S17" i="6"/>
  <c r="T17" i="6"/>
  <c r="U17" i="6"/>
  <c r="S448" i="6"/>
  <c r="T448" i="6"/>
  <c r="U448" i="6"/>
  <c r="S445" i="6"/>
  <c r="T445" i="6"/>
  <c r="U445" i="6"/>
  <c r="S444" i="6"/>
  <c r="T444" i="6"/>
  <c r="U444" i="6"/>
  <c r="S447" i="6"/>
  <c r="T447" i="6"/>
  <c r="U447" i="6"/>
  <c r="S446" i="6"/>
  <c r="T446" i="6"/>
  <c r="U446" i="6"/>
  <c r="S442" i="6"/>
  <c r="T442" i="6"/>
  <c r="U442" i="6"/>
  <c r="S443" i="6"/>
  <c r="T443" i="6"/>
  <c r="U443" i="6"/>
  <c r="S46" i="6"/>
  <c r="T46" i="6"/>
  <c r="U46" i="6"/>
  <c r="S441" i="6"/>
  <c r="T441" i="6"/>
  <c r="U441" i="6"/>
  <c r="S440" i="6"/>
  <c r="T440" i="6"/>
  <c r="U440" i="6"/>
  <c r="S439" i="6"/>
  <c r="T439" i="6"/>
  <c r="U439" i="6"/>
  <c r="S60" i="6"/>
  <c r="T60" i="6"/>
  <c r="U60" i="6"/>
  <c r="S438" i="6"/>
  <c r="T438" i="6"/>
  <c r="U438" i="6"/>
  <c r="S437" i="6"/>
  <c r="T437" i="6"/>
  <c r="U437" i="6"/>
  <c r="S436" i="6"/>
  <c r="T436" i="6"/>
  <c r="U436" i="6"/>
  <c r="S23" i="6"/>
  <c r="T23" i="6"/>
  <c r="U23" i="6"/>
  <c r="S435" i="6"/>
  <c r="T435" i="6"/>
  <c r="U435" i="6"/>
  <c r="S434" i="6"/>
  <c r="T434" i="6"/>
  <c r="U434" i="6"/>
  <c r="S41" i="6"/>
  <c r="T41" i="6"/>
  <c r="U41" i="6"/>
  <c r="S433" i="6"/>
  <c r="T433" i="6"/>
  <c r="U433" i="6"/>
  <c r="S432" i="6"/>
  <c r="T432" i="6"/>
  <c r="U432" i="6"/>
  <c r="S431" i="6"/>
  <c r="T431" i="6"/>
  <c r="U431" i="6"/>
  <c r="S430" i="6"/>
  <c r="T430" i="6"/>
  <c r="U430" i="6"/>
  <c r="S429" i="6"/>
  <c r="T429" i="6"/>
  <c r="U429" i="6"/>
  <c r="S428" i="6"/>
  <c r="T428" i="6"/>
  <c r="U428" i="6"/>
  <c r="S427" i="6"/>
  <c r="T427" i="6"/>
  <c r="U427" i="6"/>
  <c r="S426" i="6"/>
  <c r="T426" i="6"/>
  <c r="U426" i="6"/>
  <c r="S425" i="6"/>
  <c r="T425" i="6"/>
  <c r="U425" i="6"/>
  <c r="S424" i="6"/>
  <c r="T424" i="6"/>
  <c r="U424" i="6"/>
  <c r="S423" i="6"/>
  <c r="T423" i="6"/>
  <c r="U423" i="6"/>
  <c r="S52" i="6"/>
  <c r="T52" i="6"/>
  <c r="U52" i="6"/>
  <c r="S422" i="6"/>
  <c r="T422" i="6"/>
  <c r="U422" i="6"/>
  <c r="S421" i="6"/>
  <c r="T421" i="6"/>
  <c r="U421" i="6"/>
  <c r="S420" i="6"/>
  <c r="T420" i="6"/>
  <c r="U420" i="6"/>
  <c r="S419" i="6"/>
  <c r="T419" i="6"/>
  <c r="U419" i="6"/>
  <c r="S418" i="6"/>
  <c r="T418" i="6"/>
  <c r="U418" i="6"/>
  <c r="S417" i="6"/>
  <c r="T417" i="6"/>
  <c r="U417" i="6"/>
  <c r="S416" i="6"/>
  <c r="T416" i="6"/>
  <c r="U416" i="6"/>
  <c r="S415" i="6"/>
  <c r="T415" i="6"/>
  <c r="U415" i="6"/>
  <c r="S414" i="6"/>
  <c r="T414" i="6"/>
  <c r="U414" i="6"/>
  <c r="S413" i="6"/>
  <c r="T413" i="6"/>
  <c r="U413" i="6"/>
  <c r="S411" i="6"/>
  <c r="T411" i="6"/>
  <c r="U411" i="6"/>
  <c r="S412" i="6"/>
  <c r="T412" i="6"/>
  <c r="U412" i="6"/>
  <c r="S80" i="6"/>
  <c r="T80" i="6"/>
  <c r="U80" i="6"/>
  <c r="S410" i="6"/>
  <c r="T410" i="6"/>
  <c r="U410" i="6"/>
  <c r="S407" i="6"/>
  <c r="T407" i="6"/>
  <c r="U407" i="6"/>
  <c r="S408" i="6"/>
  <c r="T408" i="6"/>
  <c r="U408" i="6"/>
  <c r="S409" i="6"/>
  <c r="T409" i="6"/>
  <c r="U409" i="6"/>
  <c r="S406" i="6"/>
  <c r="T406" i="6"/>
  <c r="U406" i="6"/>
  <c r="S405" i="6"/>
  <c r="T405" i="6"/>
  <c r="U405" i="6"/>
  <c r="S404" i="6"/>
  <c r="T404" i="6"/>
  <c r="U404" i="6"/>
  <c r="S401" i="6"/>
  <c r="T401" i="6"/>
  <c r="U401" i="6"/>
  <c r="S402" i="6"/>
  <c r="T402" i="6"/>
  <c r="U402" i="6"/>
  <c r="S403" i="6"/>
  <c r="T403" i="6"/>
  <c r="U403" i="6"/>
  <c r="S400" i="6"/>
  <c r="T400" i="6"/>
  <c r="U400" i="6"/>
  <c r="S96" i="6"/>
  <c r="T96" i="6"/>
  <c r="U96" i="6"/>
  <c r="S399" i="6"/>
  <c r="T399" i="6"/>
  <c r="U399" i="6"/>
  <c r="S398" i="6"/>
  <c r="T398" i="6"/>
  <c r="U398" i="6"/>
  <c r="S72" i="6"/>
  <c r="T72" i="6"/>
  <c r="U72" i="6"/>
  <c r="S397" i="6"/>
  <c r="T397" i="6"/>
  <c r="U397" i="6"/>
  <c r="S396" i="6"/>
  <c r="T396" i="6"/>
  <c r="U396" i="6"/>
  <c r="S394" i="6"/>
  <c r="T394" i="6"/>
  <c r="U394" i="6"/>
  <c r="S395" i="6"/>
  <c r="T395" i="6"/>
  <c r="U395" i="6"/>
  <c r="S393" i="6"/>
  <c r="T393" i="6"/>
  <c r="U393" i="6"/>
  <c r="S392" i="6"/>
  <c r="T392" i="6"/>
  <c r="U392" i="6"/>
  <c r="S58" i="6"/>
  <c r="T58" i="6"/>
  <c r="U58" i="6"/>
  <c r="S390" i="6"/>
  <c r="T390" i="6"/>
  <c r="U390" i="6"/>
  <c r="S391" i="6"/>
  <c r="T391" i="6"/>
  <c r="U391" i="6"/>
  <c r="S389" i="6"/>
  <c r="T389" i="6"/>
  <c r="U389" i="6"/>
  <c r="S388" i="6"/>
  <c r="T388" i="6"/>
  <c r="U388" i="6"/>
  <c r="S50" i="6"/>
  <c r="T50" i="6"/>
  <c r="U50" i="6"/>
  <c r="S93" i="6"/>
  <c r="T93" i="6"/>
  <c r="U93" i="6"/>
  <c r="S387" i="6"/>
  <c r="T387" i="6"/>
  <c r="U387" i="6"/>
  <c r="S386" i="6"/>
  <c r="T386" i="6"/>
  <c r="U386" i="6"/>
  <c r="S385" i="6"/>
  <c r="T385" i="6"/>
  <c r="U385" i="6"/>
  <c r="S384" i="6"/>
  <c r="T384" i="6"/>
  <c r="U384" i="6"/>
  <c r="S383" i="6"/>
  <c r="T383" i="6"/>
  <c r="U383" i="6"/>
  <c r="S90" i="6"/>
  <c r="T90" i="6"/>
  <c r="U90" i="6"/>
  <c r="S382" i="6"/>
  <c r="T382" i="6"/>
  <c r="U382" i="6"/>
  <c r="S381" i="6"/>
  <c r="T381" i="6"/>
  <c r="U381" i="6"/>
  <c r="S380" i="6"/>
  <c r="T380" i="6"/>
  <c r="U380" i="6"/>
  <c r="S76" i="6"/>
  <c r="T76" i="6"/>
  <c r="U76" i="6"/>
  <c r="S379" i="6"/>
  <c r="T379" i="6"/>
  <c r="U379" i="6"/>
  <c r="S84" i="6"/>
  <c r="T84" i="6"/>
  <c r="U84" i="6"/>
  <c r="S378" i="6"/>
  <c r="T378" i="6"/>
  <c r="U378" i="6"/>
  <c r="S71" i="6"/>
  <c r="T71" i="6"/>
  <c r="U71" i="6"/>
  <c r="S40" i="6"/>
  <c r="T40" i="6"/>
  <c r="U40" i="6"/>
  <c r="S377" i="6"/>
  <c r="T377" i="6"/>
  <c r="U377" i="6"/>
  <c r="S376" i="6"/>
  <c r="T376" i="6"/>
  <c r="U376" i="6"/>
  <c r="S373" i="6"/>
  <c r="T373" i="6"/>
  <c r="U373" i="6"/>
  <c r="S375" i="6"/>
  <c r="T375" i="6"/>
  <c r="U375" i="6"/>
  <c r="S374" i="6"/>
  <c r="T374" i="6"/>
  <c r="U374" i="6"/>
  <c r="S61" i="6"/>
  <c r="T61" i="6"/>
  <c r="U61" i="6"/>
  <c r="S372" i="6"/>
  <c r="T372" i="6"/>
  <c r="U372" i="6"/>
  <c r="S371" i="6"/>
  <c r="T371" i="6"/>
  <c r="U371" i="6"/>
  <c r="S370" i="6"/>
  <c r="T370" i="6"/>
  <c r="U370" i="6"/>
  <c r="S369" i="6"/>
  <c r="T369" i="6"/>
  <c r="U369" i="6"/>
  <c r="S368" i="6"/>
  <c r="T368" i="6"/>
  <c r="U368" i="6"/>
  <c r="S367" i="6"/>
  <c r="T367" i="6"/>
  <c r="U367" i="6"/>
  <c r="S366" i="6"/>
  <c r="T366" i="6"/>
  <c r="U366" i="6"/>
  <c r="S365" i="6"/>
  <c r="T365" i="6"/>
  <c r="U365" i="6"/>
  <c r="S16" i="6"/>
  <c r="T16" i="6"/>
  <c r="U16" i="6"/>
  <c r="S364" i="6"/>
  <c r="T364" i="6"/>
  <c r="U364" i="6"/>
  <c r="S363" i="6"/>
  <c r="T363" i="6"/>
  <c r="U363" i="6"/>
  <c r="S362" i="6"/>
  <c r="T362" i="6"/>
  <c r="U362" i="6"/>
  <c r="S361" i="6"/>
  <c r="T361" i="6"/>
  <c r="U361" i="6"/>
  <c r="S359" i="6"/>
  <c r="T359" i="6"/>
  <c r="U359" i="6"/>
  <c r="S62" i="6"/>
  <c r="T62" i="6"/>
  <c r="U62" i="6"/>
  <c r="S360" i="6"/>
  <c r="T360" i="6"/>
  <c r="U360" i="6"/>
  <c r="S357" i="6"/>
  <c r="T357" i="6"/>
  <c r="U357" i="6"/>
  <c r="S358" i="6"/>
  <c r="T358" i="6"/>
  <c r="U358" i="6"/>
  <c r="S356" i="6"/>
  <c r="T356" i="6"/>
  <c r="U356" i="6"/>
  <c r="S355" i="6"/>
  <c r="T355" i="6"/>
  <c r="U355" i="6"/>
  <c r="S354" i="6"/>
  <c r="T354" i="6"/>
  <c r="U354" i="6"/>
  <c r="S353" i="6"/>
  <c r="T353" i="6"/>
  <c r="U353" i="6"/>
  <c r="S86" i="6"/>
  <c r="T86" i="6"/>
  <c r="U86" i="6"/>
  <c r="S352" i="6"/>
  <c r="T352" i="6"/>
  <c r="U352" i="6"/>
  <c r="S351" i="6"/>
  <c r="T351" i="6"/>
  <c r="U351" i="6"/>
  <c r="S350" i="6"/>
  <c r="T350" i="6"/>
  <c r="U350" i="6"/>
  <c r="S349" i="6"/>
  <c r="T349" i="6"/>
  <c r="U349" i="6"/>
  <c r="S348" i="6"/>
  <c r="T348" i="6"/>
  <c r="U348" i="6"/>
  <c r="S347" i="6"/>
  <c r="T347" i="6"/>
  <c r="U347" i="6"/>
  <c r="S346" i="6"/>
  <c r="T346" i="6"/>
  <c r="U346" i="6"/>
  <c r="S78" i="6"/>
  <c r="T78" i="6"/>
  <c r="U78" i="6"/>
  <c r="S91" i="6"/>
  <c r="T91" i="6"/>
  <c r="U91" i="6"/>
  <c r="S345" i="6"/>
  <c r="T345" i="6"/>
  <c r="U345" i="6"/>
  <c r="S344" i="6"/>
  <c r="T344" i="6"/>
  <c r="U344" i="6"/>
  <c r="S343" i="6"/>
  <c r="T343" i="6"/>
  <c r="U343" i="6"/>
  <c r="S39" i="6"/>
  <c r="T39" i="6"/>
  <c r="U39" i="6"/>
  <c r="S342" i="6"/>
  <c r="T342" i="6"/>
  <c r="U342" i="6"/>
  <c r="S341" i="6"/>
  <c r="T341" i="6"/>
  <c r="U341" i="6"/>
  <c r="S339" i="6"/>
  <c r="T339" i="6"/>
  <c r="U339" i="6"/>
  <c r="S340" i="6"/>
  <c r="T340" i="6"/>
  <c r="U340" i="6"/>
  <c r="S338" i="6"/>
  <c r="T338" i="6"/>
  <c r="U338" i="6"/>
  <c r="S337" i="6"/>
  <c r="T337" i="6"/>
  <c r="U337" i="6"/>
  <c r="S336" i="6"/>
  <c r="T336" i="6"/>
  <c r="U336" i="6"/>
  <c r="S335" i="6"/>
  <c r="T335" i="6"/>
  <c r="U335" i="6"/>
  <c r="S334" i="6"/>
  <c r="T334" i="6"/>
  <c r="U334" i="6"/>
  <c r="S333" i="6"/>
  <c r="T333" i="6"/>
  <c r="U333" i="6"/>
  <c r="S328" i="6"/>
  <c r="T328" i="6"/>
  <c r="U328" i="6"/>
  <c r="S331" i="6"/>
  <c r="T331" i="6"/>
  <c r="U331" i="6"/>
  <c r="S332" i="6"/>
  <c r="T332" i="6"/>
  <c r="U332" i="6"/>
  <c r="S330" i="6"/>
  <c r="T330" i="6"/>
  <c r="U330" i="6"/>
  <c r="S329" i="6"/>
  <c r="T329" i="6"/>
  <c r="U329" i="6"/>
  <c r="S32" i="6"/>
  <c r="T32" i="6"/>
  <c r="U32" i="6"/>
  <c r="S327" i="6"/>
  <c r="T327" i="6"/>
  <c r="U327" i="6"/>
  <c r="S326" i="6"/>
  <c r="T326" i="6"/>
  <c r="U326" i="6"/>
  <c r="S325" i="6"/>
  <c r="T325" i="6"/>
  <c r="U325" i="6"/>
  <c r="S324" i="6"/>
  <c r="T324" i="6"/>
  <c r="U324" i="6"/>
  <c r="S323" i="6"/>
  <c r="T323" i="6"/>
  <c r="U323" i="6"/>
  <c r="S26" i="6"/>
  <c r="T26" i="6"/>
  <c r="U26" i="6"/>
  <c r="S322" i="6"/>
  <c r="T322" i="6"/>
  <c r="U322" i="6"/>
  <c r="S321" i="6"/>
  <c r="T321" i="6"/>
  <c r="U321" i="6"/>
  <c r="S320" i="6"/>
  <c r="T320" i="6"/>
  <c r="U320" i="6"/>
  <c r="S319" i="6"/>
  <c r="T319" i="6"/>
  <c r="U319" i="6"/>
  <c r="S318" i="6"/>
  <c r="T318" i="6"/>
  <c r="U318" i="6"/>
  <c r="S317" i="6"/>
  <c r="T317" i="6"/>
  <c r="U317" i="6"/>
  <c r="S59" i="6"/>
  <c r="T59" i="6"/>
  <c r="U59" i="6"/>
  <c r="S316" i="6"/>
  <c r="T316" i="6"/>
  <c r="U316" i="6"/>
  <c r="S38" i="6"/>
  <c r="T38" i="6"/>
  <c r="U38" i="6"/>
  <c r="S315" i="6"/>
  <c r="T315" i="6"/>
  <c r="U315" i="6"/>
  <c r="S314" i="6"/>
  <c r="T314" i="6"/>
  <c r="U314" i="6"/>
  <c r="S313" i="6"/>
  <c r="T313" i="6"/>
  <c r="U313" i="6"/>
  <c r="S312" i="6"/>
  <c r="T312" i="6"/>
  <c r="U312" i="6"/>
  <c r="S311" i="6"/>
  <c r="T311" i="6"/>
  <c r="U311" i="6"/>
  <c r="S63" i="6"/>
  <c r="T63" i="6"/>
  <c r="U63" i="6"/>
  <c r="S310" i="6"/>
  <c r="T310" i="6"/>
  <c r="U310" i="6"/>
  <c r="S309" i="6"/>
  <c r="T309" i="6"/>
  <c r="U309" i="6"/>
  <c r="S308" i="6"/>
  <c r="T308" i="6"/>
  <c r="U308" i="6"/>
  <c r="S307" i="6"/>
  <c r="T307" i="6"/>
  <c r="U307" i="6"/>
  <c r="S306" i="6"/>
  <c r="T306" i="6"/>
  <c r="U306" i="6"/>
  <c r="S305" i="6"/>
  <c r="T305" i="6"/>
  <c r="U305" i="6"/>
  <c r="S303" i="6"/>
  <c r="T303" i="6"/>
  <c r="U303" i="6"/>
  <c r="S302" i="6"/>
  <c r="T302" i="6"/>
  <c r="U302" i="6"/>
  <c r="S304" i="6"/>
  <c r="T304" i="6"/>
  <c r="U304" i="6"/>
  <c r="S301" i="6"/>
  <c r="T301" i="6"/>
  <c r="U301" i="6"/>
  <c r="S44" i="6"/>
  <c r="T44" i="6"/>
  <c r="U44" i="6"/>
  <c r="S300" i="6"/>
  <c r="T300" i="6"/>
  <c r="U300" i="6"/>
  <c r="S103" i="6"/>
  <c r="T103" i="6"/>
  <c r="U103" i="6"/>
  <c r="S298" i="6"/>
  <c r="T298" i="6"/>
  <c r="U298" i="6"/>
  <c r="S299" i="6"/>
  <c r="T299" i="6"/>
  <c r="U299" i="6"/>
  <c r="S297" i="6"/>
  <c r="T297" i="6"/>
  <c r="U297" i="6"/>
  <c r="S102" i="6"/>
  <c r="T102" i="6"/>
  <c r="U102" i="6"/>
  <c r="S296" i="6"/>
  <c r="T296" i="6"/>
  <c r="U296" i="6"/>
  <c r="S4" i="6"/>
  <c r="T4" i="6"/>
  <c r="U4" i="6"/>
  <c r="S295" i="6"/>
  <c r="T295" i="6"/>
  <c r="U295" i="6"/>
  <c r="S294" i="6"/>
  <c r="T294" i="6"/>
  <c r="U294" i="6"/>
  <c r="S42" i="6"/>
  <c r="T42" i="6"/>
  <c r="U42" i="6"/>
  <c r="S293" i="6"/>
  <c r="T293" i="6"/>
  <c r="U293" i="6"/>
  <c r="S292" i="6"/>
  <c r="T292" i="6"/>
  <c r="U292" i="6"/>
  <c r="S291" i="6"/>
  <c r="T291" i="6"/>
  <c r="U291" i="6"/>
  <c r="S290" i="6"/>
  <c r="T290" i="6"/>
  <c r="U290" i="6"/>
  <c r="S289" i="6"/>
  <c r="T289" i="6"/>
  <c r="U289" i="6"/>
  <c r="S288" i="6"/>
  <c r="T288" i="6"/>
  <c r="U288" i="6"/>
  <c r="S287" i="6"/>
  <c r="T287" i="6"/>
  <c r="U287" i="6"/>
  <c r="S286" i="6"/>
  <c r="T286" i="6"/>
  <c r="U286" i="6"/>
  <c r="S285" i="6"/>
  <c r="T285" i="6"/>
  <c r="U285" i="6"/>
  <c r="S284" i="6"/>
  <c r="T284" i="6"/>
  <c r="U284" i="6"/>
  <c r="S283" i="6"/>
  <c r="T283" i="6"/>
  <c r="U283" i="6"/>
  <c r="S15" i="6"/>
  <c r="T15" i="6"/>
  <c r="U15" i="6"/>
  <c r="S282" i="6"/>
  <c r="T282" i="6"/>
  <c r="U282" i="6"/>
  <c r="S281" i="6"/>
  <c r="T281" i="6"/>
  <c r="U281" i="6"/>
  <c r="S280" i="6"/>
  <c r="T280" i="6"/>
  <c r="U280" i="6"/>
  <c r="S279" i="6"/>
  <c r="T279" i="6"/>
  <c r="U279" i="6"/>
  <c r="S278" i="6"/>
  <c r="T278" i="6"/>
  <c r="U278" i="6"/>
  <c r="S277" i="6"/>
  <c r="T277" i="6"/>
  <c r="U277" i="6"/>
  <c r="S276" i="6"/>
  <c r="T276" i="6"/>
  <c r="U276" i="6"/>
  <c r="S275" i="6"/>
  <c r="T275" i="6"/>
  <c r="U275" i="6"/>
  <c r="S274" i="6"/>
  <c r="T274" i="6"/>
  <c r="U274" i="6"/>
  <c r="S273" i="6"/>
  <c r="T273" i="6"/>
  <c r="U273" i="6"/>
  <c r="S99" i="6"/>
  <c r="T99" i="6"/>
  <c r="U99" i="6"/>
  <c r="S271" i="6"/>
  <c r="T271" i="6"/>
  <c r="U271" i="6"/>
  <c r="S266" i="6"/>
  <c r="T266" i="6"/>
  <c r="U266" i="6"/>
  <c r="S272" i="6"/>
  <c r="T272" i="6"/>
  <c r="U272" i="6"/>
  <c r="S270" i="6"/>
  <c r="T270" i="6"/>
  <c r="U270" i="6"/>
  <c r="S269" i="6"/>
  <c r="T269" i="6"/>
  <c r="U269" i="6"/>
  <c r="S267" i="6"/>
  <c r="T267" i="6"/>
  <c r="U267" i="6"/>
  <c r="S268" i="6"/>
  <c r="T268" i="6"/>
  <c r="U268" i="6"/>
  <c r="S265" i="6"/>
  <c r="T265" i="6"/>
  <c r="U265" i="6"/>
  <c r="S264" i="6"/>
  <c r="T264" i="6"/>
  <c r="U264" i="6"/>
  <c r="S263" i="6"/>
  <c r="T263" i="6"/>
  <c r="U263" i="6"/>
  <c r="S98" i="6"/>
  <c r="T98" i="6"/>
  <c r="U98" i="6"/>
  <c r="S262" i="6"/>
  <c r="T262" i="6"/>
  <c r="U262" i="6"/>
  <c r="S89" i="6"/>
  <c r="T89" i="6"/>
  <c r="U89" i="6"/>
  <c r="S259" i="6"/>
  <c r="T259" i="6"/>
  <c r="U259" i="6"/>
  <c r="S260" i="6"/>
  <c r="T260" i="6"/>
  <c r="U260" i="6"/>
  <c r="S261" i="6"/>
  <c r="T261" i="6"/>
  <c r="U261" i="6"/>
  <c r="S258" i="6"/>
  <c r="T258" i="6"/>
  <c r="U258" i="6"/>
  <c r="S257" i="6"/>
  <c r="T257" i="6"/>
  <c r="U257" i="6"/>
  <c r="S256" i="6"/>
  <c r="T256" i="6"/>
  <c r="U256" i="6"/>
  <c r="S31" i="6"/>
  <c r="T31" i="6"/>
  <c r="U31" i="6"/>
  <c r="S254" i="6"/>
  <c r="T254" i="6"/>
  <c r="U254" i="6"/>
  <c r="S255" i="6"/>
  <c r="T255" i="6"/>
  <c r="U255" i="6"/>
  <c r="S101" i="6"/>
  <c r="T101" i="6"/>
  <c r="U101" i="6"/>
  <c r="S253" i="6"/>
  <c r="T253" i="6"/>
  <c r="U253" i="6"/>
  <c r="S252" i="6"/>
  <c r="T252" i="6"/>
  <c r="U252" i="6"/>
  <c r="S24" i="6"/>
  <c r="T24" i="6"/>
  <c r="U24" i="6"/>
  <c r="S251" i="6"/>
  <c r="T251" i="6"/>
  <c r="U251" i="6"/>
  <c r="S83" i="6"/>
  <c r="T83" i="6"/>
  <c r="U83" i="6"/>
  <c r="S250" i="6"/>
  <c r="T250" i="6"/>
  <c r="U250" i="6"/>
  <c r="S249" i="6"/>
  <c r="T249" i="6"/>
  <c r="U249" i="6"/>
  <c r="S248" i="6"/>
  <c r="T248" i="6"/>
  <c r="U248" i="6"/>
  <c r="S247" i="6"/>
  <c r="T247" i="6"/>
  <c r="U247" i="6"/>
  <c r="S246" i="6"/>
  <c r="T246" i="6"/>
  <c r="U246" i="6"/>
  <c r="S245" i="6"/>
  <c r="T245" i="6"/>
  <c r="U245" i="6"/>
  <c r="S244" i="6"/>
  <c r="T244" i="6"/>
  <c r="U244" i="6"/>
  <c r="S243" i="6"/>
  <c r="T243" i="6"/>
  <c r="U243" i="6"/>
  <c r="S242" i="6"/>
  <c r="T242" i="6"/>
  <c r="U242" i="6"/>
  <c r="S241" i="6"/>
  <c r="T241" i="6"/>
  <c r="U241" i="6"/>
  <c r="S240" i="6"/>
  <c r="T240" i="6"/>
  <c r="U240" i="6"/>
  <c r="S82" i="6"/>
  <c r="T82" i="6"/>
  <c r="U82" i="6"/>
  <c r="S239" i="6"/>
  <c r="T239" i="6"/>
  <c r="U239" i="6"/>
  <c r="S37" i="6"/>
  <c r="T37" i="6"/>
  <c r="U37" i="6"/>
  <c r="S238" i="6"/>
  <c r="T238" i="6"/>
  <c r="U238" i="6"/>
  <c r="S237" i="6"/>
  <c r="T237" i="6"/>
  <c r="U237" i="6"/>
  <c r="S236" i="6"/>
  <c r="T236" i="6"/>
  <c r="U236" i="6"/>
  <c r="S21" i="6"/>
  <c r="T21" i="6"/>
  <c r="U21" i="6"/>
  <c r="S235" i="6"/>
  <c r="T235" i="6"/>
  <c r="U235" i="6"/>
  <c r="S94" i="6"/>
  <c r="T94" i="6"/>
  <c r="U94" i="6"/>
  <c r="S234" i="6"/>
  <c r="T234" i="6"/>
  <c r="U234" i="6"/>
  <c r="S97" i="6"/>
  <c r="T97" i="6"/>
  <c r="U97" i="6"/>
  <c r="S233" i="6"/>
  <c r="T233" i="6"/>
  <c r="U233" i="6"/>
  <c r="S232" i="6"/>
  <c r="T232" i="6"/>
  <c r="U232" i="6"/>
  <c r="S231" i="6"/>
  <c r="T231" i="6"/>
  <c r="U231" i="6"/>
  <c r="S230" i="6"/>
  <c r="T230" i="6"/>
  <c r="U230" i="6"/>
  <c r="S229" i="6"/>
  <c r="T229" i="6"/>
  <c r="U229" i="6"/>
  <c r="S228" i="6"/>
  <c r="T228" i="6"/>
  <c r="U228" i="6"/>
  <c r="S65" i="6"/>
  <c r="T65" i="6"/>
  <c r="U65" i="6"/>
  <c r="S227" i="6"/>
  <c r="T227" i="6"/>
  <c r="U227" i="6"/>
  <c r="S226" i="6"/>
  <c r="T226" i="6"/>
  <c r="U226" i="6"/>
  <c r="S224" i="6"/>
  <c r="T224" i="6"/>
  <c r="U224" i="6"/>
  <c r="S225" i="6"/>
  <c r="T225" i="6"/>
  <c r="U225" i="6"/>
  <c r="S223" i="6"/>
  <c r="T223" i="6"/>
  <c r="U223" i="6"/>
  <c r="S222" i="6"/>
  <c r="T222" i="6"/>
  <c r="U222" i="6"/>
  <c r="S221" i="6"/>
  <c r="T221" i="6"/>
  <c r="U221" i="6"/>
  <c r="S219" i="6"/>
  <c r="T219" i="6"/>
  <c r="U219" i="6"/>
  <c r="S220" i="6"/>
  <c r="T220" i="6"/>
  <c r="U220" i="6"/>
  <c r="S218" i="6"/>
  <c r="T218" i="6"/>
  <c r="U218" i="6"/>
  <c r="S217" i="6"/>
  <c r="T217" i="6"/>
  <c r="U217" i="6"/>
  <c r="S216" i="6"/>
  <c r="T216" i="6"/>
  <c r="U216" i="6"/>
  <c r="S7" i="6"/>
  <c r="T7" i="6"/>
  <c r="U7" i="6"/>
  <c r="S215" i="6"/>
  <c r="T215" i="6"/>
  <c r="U215" i="6"/>
  <c r="S214" i="6"/>
  <c r="T214" i="6"/>
  <c r="U214" i="6"/>
  <c r="S213" i="6"/>
  <c r="T213" i="6"/>
  <c r="U213" i="6"/>
  <c r="S212" i="6"/>
  <c r="T212" i="6"/>
  <c r="U212" i="6"/>
  <c r="S211" i="6"/>
  <c r="T211" i="6"/>
  <c r="U211" i="6"/>
  <c r="S210" i="6"/>
  <c r="T210" i="6"/>
  <c r="U210" i="6"/>
  <c r="S209" i="6"/>
  <c r="T209" i="6"/>
  <c r="U209" i="6"/>
  <c r="S208" i="6"/>
  <c r="T208" i="6"/>
  <c r="U208" i="6"/>
  <c r="S207" i="6"/>
  <c r="T207" i="6"/>
  <c r="U207" i="6"/>
  <c r="S206" i="6"/>
  <c r="T206" i="6"/>
  <c r="U206" i="6"/>
  <c r="S205" i="6"/>
  <c r="T205" i="6"/>
  <c r="U205" i="6"/>
  <c r="S204" i="6"/>
  <c r="T204" i="6"/>
  <c r="U204" i="6"/>
  <c r="S203" i="6"/>
  <c r="T203" i="6"/>
  <c r="U203" i="6"/>
  <c r="S202" i="6"/>
  <c r="T202" i="6"/>
  <c r="U202" i="6"/>
  <c r="S201" i="6"/>
  <c r="T201" i="6"/>
  <c r="U201" i="6"/>
  <c r="S200" i="6"/>
  <c r="T200" i="6"/>
  <c r="U200" i="6"/>
  <c r="S199" i="6"/>
  <c r="T199" i="6"/>
  <c r="U199" i="6"/>
  <c r="S198" i="6"/>
  <c r="T198" i="6"/>
  <c r="U198" i="6"/>
  <c r="S197" i="6"/>
  <c r="T197" i="6"/>
  <c r="U197" i="6"/>
  <c r="S196" i="6"/>
  <c r="T196" i="6"/>
  <c r="U196" i="6"/>
  <c r="S195" i="6"/>
  <c r="T195" i="6"/>
  <c r="U195" i="6"/>
  <c r="S35" i="6"/>
  <c r="T35" i="6"/>
  <c r="U35" i="6"/>
  <c r="S194" i="6"/>
  <c r="T194" i="6"/>
  <c r="U194" i="6"/>
  <c r="S193" i="6"/>
  <c r="T193" i="6"/>
  <c r="U193" i="6"/>
  <c r="S14" i="6"/>
  <c r="T14" i="6"/>
  <c r="U14" i="6"/>
  <c r="S13" i="6"/>
  <c r="T13" i="6"/>
  <c r="U13" i="6"/>
  <c r="S192" i="6"/>
  <c r="T192" i="6"/>
  <c r="U192" i="6"/>
  <c r="S191" i="6"/>
  <c r="T191" i="6"/>
  <c r="U191" i="6"/>
  <c r="S190" i="6"/>
  <c r="T190" i="6"/>
  <c r="U190" i="6"/>
  <c r="S189" i="6"/>
  <c r="T189" i="6"/>
  <c r="U189" i="6"/>
  <c r="S188" i="6"/>
  <c r="T188" i="6"/>
  <c r="U188" i="6"/>
  <c r="S56" i="6"/>
  <c r="T56" i="6"/>
  <c r="U56" i="6"/>
  <c r="S47" i="6"/>
  <c r="T47" i="6"/>
  <c r="U47" i="6"/>
  <c r="S187" i="6"/>
  <c r="T187" i="6"/>
  <c r="U187" i="6"/>
  <c r="S8" i="6"/>
  <c r="T8" i="6"/>
  <c r="U8" i="6"/>
  <c r="S186" i="6"/>
  <c r="T186" i="6"/>
  <c r="U186" i="6"/>
  <c r="S185" i="6"/>
  <c r="T185" i="6"/>
  <c r="U185" i="6"/>
  <c r="S12" i="6"/>
  <c r="T12" i="6"/>
  <c r="U12" i="6"/>
  <c r="S184" i="6"/>
  <c r="T184" i="6"/>
  <c r="U184" i="6"/>
  <c r="S183" i="6"/>
  <c r="T183" i="6"/>
  <c r="U183" i="6"/>
  <c r="S182" i="6"/>
  <c r="T182" i="6"/>
  <c r="U182" i="6"/>
  <c r="S181" i="6"/>
  <c r="T181" i="6"/>
  <c r="U181" i="6"/>
  <c r="S180" i="6"/>
  <c r="T180" i="6"/>
  <c r="U180" i="6"/>
  <c r="S179" i="6"/>
  <c r="T179" i="6"/>
  <c r="U179" i="6"/>
  <c r="S178" i="6"/>
  <c r="T178" i="6"/>
  <c r="U178" i="6"/>
  <c r="S177" i="6"/>
  <c r="T177" i="6"/>
  <c r="U177" i="6"/>
  <c r="S176" i="6"/>
  <c r="T176" i="6"/>
  <c r="U176" i="6"/>
  <c r="S175" i="6"/>
  <c r="T175" i="6"/>
  <c r="U175" i="6"/>
  <c r="S174" i="6"/>
  <c r="T174" i="6"/>
  <c r="U174" i="6"/>
  <c r="S173" i="6"/>
  <c r="T173" i="6"/>
  <c r="U173" i="6"/>
  <c r="S53" i="6"/>
  <c r="T53" i="6"/>
  <c r="U53" i="6"/>
  <c r="S172" i="6"/>
  <c r="T172" i="6"/>
  <c r="U172" i="6"/>
  <c r="S171" i="6"/>
  <c r="T171" i="6"/>
  <c r="U171" i="6"/>
  <c r="S43" i="6"/>
  <c r="T43" i="6"/>
  <c r="U43" i="6"/>
  <c r="S170" i="6"/>
  <c r="T170" i="6"/>
  <c r="U170" i="6"/>
  <c r="S2" i="6"/>
  <c r="T2" i="6"/>
  <c r="U2" i="6"/>
  <c r="S168" i="6"/>
  <c r="T168" i="6"/>
  <c r="U168" i="6"/>
  <c r="S169" i="6"/>
  <c r="T169" i="6"/>
  <c r="U169" i="6"/>
  <c r="S167" i="6"/>
  <c r="T167" i="6"/>
  <c r="U167" i="6"/>
  <c r="S11" i="6"/>
  <c r="T11" i="6"/>
  <c r="U11" i="6"/>
  <c r="S166" i="6"/>
  <c r="T166" i="6"/>
  <c r="U166" i="6"/>
  <c r="S165" i="6"/>
  <c r="T165" i="6"/>
  <c r="U165" i="6"/>
  <c r="S92" i="6"/>
  <c r="T92" i="6"/>
  <c r="U92" i="6"/>
  <c r="S30" i="6"/>
  <c r="T30" i="6"/>
  <c r="U30" i="6"/>
  <c r="S29" i="6"/>
  <c r="T29" i="6"/>
  <c r="U29" i="6"/>
  <c r="S163" i="6"/>
  <c r="T163" i="6"/>
  <c r="U163" i="6"/>
  <c r="S164" i="6"/>
  <c r="T164" i="6"/>
  <c r="U164" i="6"/>
  <c r="S10" i="6"/>
  <c r="T10" i="6"/>
  <c r="U10" i="6"/>
  <c r="S162" i="6"/>
  <c r="T162" i="6"/>
  <c r="U162" i="6"/>
  <c r="S161" i="6"/>
  <c r="T161" i="6"/>
  <c r="U161" i="6"/>
  <c r="S160" i="6"/>
  <c r="T160" i="6"/>
  <c r="U160" i="6"/>
  <c r="S159" i="6"/>
  <c r="T159" i="6"/>
  <c r="U159" i="6"/>
  <c r="S158" i="6"/>
  <c r="T158" i="6"/>
  <c r="U158" i="6"/>
  <c r="S157" i="6"/>
  <c r="T157" i="6"/>
  <c r="U157" i="6"/>
  <c r="S156" i="6"/>
  <c r="T156" i="6"/>
  <c r="U156" i="6"/>
  <c r="S155" i="6"/>
  <c r="T155" i="6"/>
  <c r="U155" i="6"/>
  <c r="S154" i="6"/>
  <c r="T154" i="6"/>
  <c r="U154" i="6"/>
  <c r="S48" i="6"/>
  <c r="T48" i="6"/>
  <c r="U48" i="6"/>
  <c r="S153" i="6"/>
  <c r="T153" i="6"/>
  <c r="U153" i="6"/>
  <c r="S152" i="6"/>
  <c r="T152" i="6"/>
  <c r="U152" i="6"/>
  <c r="S151" i="6"/>
  <c r="T151" i="6"/>
  <c r="U151" i="6"/>
  <c r="S150" i="6"/>
  <c r="T150" i="6"/>
  <c r="U150" i="6"/>
  <c r="S149" i="6"/>
  <c r="T149" i="6"/>
  <c r="U149" i="6"/>
  <c r="S148" i="6"/>
  <c r="T148" i="6"/>
  <c r="U148" i="6"/>
  <c r="S147" i="6"/>
  <c r="T147" i="6"/>
  <c r="U147" i="6"/>
  <c r="S146" i="6"/>
  <c r="T146" i="6"/>
  <c r="U146" i="6"/>
  <c r="S145" i="6"/>
  <c r="T145" i="6"/>
  <c r="U145" i="6"/>
  <c r="S144" i="6"/>
  <c r="T144" i="6"/>
  <c r="U144" i="6"/>
  <c r="S143" i="6"/>
  <c r="T143" i="6"/>
  <c r="U143" i="6"/>
  <c r="S142" i="6"/>
  <c r="T142" i="6"/>
  <c r="U142" i="6"/>
  <c r="S141" i="6"/>
  <c r="T141" i="6"/>
  <c r="U141" i="6"/>
  <c r="S81" i="6"/>
  <c r="T81" i="6"/>
  <c r="U81" i="6"/>
  <c r="S140" i="6"/>
  <c r="T140" i="6"/>
  <c r="U140" i="6"/>
  <c r="S139" i="6"/>
  <c r="T139" i="6"/>
  <c r="U139" i="6"/>
  <c r="S70" i="6"/>
  <c r="T70" i="6"/>
  <c r="U70" i="6"/>
  <c r="S138" i="6"/>
  <c r="T138" i="6"/>
  <c r="U138" i="6"/>
  <c r="S137" i="6"/>
  <c r="T137" i="6"/>
  <c r="U137" i="6"/>
  <c r="S136" i="6"/>
  <c r="T136" i="6"/>
  <c r="U136" i="6"/>
  <c r="S135" i="6"/>
  <c r="T135" i="6"/>
  <c r="U135" i="6"/>
  <c r="S134" i="6"/>
  <c r="T134" i="6"/>
  <c r="U134" i="6"/>
  <c r="S133" i="6"/>
  <c r="T133" i="6"/>
  <c r="U133" i="6"/>
  <c r="S132" i="6"/>
  <c r="T132" i="6"/>
  <c r="U132" i="6"/>
  <c r="S131" i="6"/>
  <c r="T131" i="6"/>
  <c r="U131" i="6"/>
  <c r="S130" i="6"/>
  <c r="T130" i="6"/>
  <c r="U130" i="6"/>
  <c r="S129" i="6"/>
  <c r="T129" i="6"/>
  <c r="U129" i="6"/>
  <c r="S128" i="6"/>
  <c r="T128" i="6"/>
  <c r="U128" i="6"/>
  <c r="S127" i="6"/>
  <c r="T127" i="6"/>
  <c r="U127" i="6"/>
  <c r="S126" i="6"/>
  <c r="T126" i="6"/>
  <c r="U126" i="6"/>
  <c r="S125" i="6"/>
  <c r="T125" i="6"/>
  <c r="U125" i="6"/>
  <c r="S9" i="6"/>
  <c r="T9" i="6"/>
  <c r="U9" i="6"/>
  <c r="S124" i="6"/>
  <c r="T124" i="6"/>
  <c r="U124" i="6"/>
  <c r="S122" i="6"/>
  <c r="T122" i="6"/>
  <c r="U122" i="6"/>
  <c r="S123" i="6"/>
  <c r="T123" i="6"/>
  <c r="U123" i="6"/>
  <c r="S55" i="6"/>
  <c r="T55" i="6"/>
  <c r="U55" i="6"/>
  <c r="S75" i="6"/>
  <c r="T75" i="6"/>
  <c r="U75" i="6"/>
  <c r="S121" i="6"/>
  <c r="T121" i="6"/>
  <c r="U121" i="6"/>
  <c r="S120" i="6"/>
  <c r="T120" i="6"/>
  <c r="U120" i="6"/>
  <c r="S119" i="6"/>
  <c r="T119" i="6"/>
  <c r="U119" i="6"/>
  <c r="S100" i="6"/>
  <c r="T100" i="6"/>
  <c r="U100" i="6"/>
  <c r="S118" i="6"/>
  <c r="T118" i="6"/>
  <c r="U118" i="6"/>
  <c r="S117" i="6"/>
  <c r="T117" i="6"/>
  <c r="U117" i="6"/>
  <c r="S85" i="6"/>
  <c r="T85" i="6"/>
  <c r="U85" i="6"/>
  <c r="S116" i="6"/>
  <c r="T116" i="6"/>
  <c r="U116" i="6"/>
  <c r="S115" i="6"/>
  <c r="T115" i="6"/>
  <c r="U115" i="6"/>
  <c r="S114" i="6"/>
  <c r="T114" i="6"/>
  <c r="U114" i="6"/>
  <c r="S113" i="6"/>
  <c r="T113" i="6"/>
  <c r="U113" i="6"/>
  <c r="S112" i="6"/>
  <c r="T112" i="6"/>
  <c r="U112" i="6"/>
  <c r="S111" i="6"/>
  <c r="T111" i="6"/>
  <c r="U111" i="6"/>
  <c r="S110" i="6"/>
  <c r="T110" i="6"/>
  <c r="U110" i="6"/>
  <c r="S634" i="6"/>
  <c r="T634" i="6"/>
  <c r="U634" i="6"/>
  <c r="M28" i="6"/>
  <c r="M36" i="6"/>
  <c r="M604" i="6"/>
  <c r="M603" i="6"/>
  <c r="M6" i="6"/>
  <c r="M602" i="6"/>
  <c r="M601" i="6"/>
  <c r="M600" i="6"/>
  <c r="M599" i="6"/>
  <c r="M598" i="6"/>
  <c r="M597" i="6"/>
  <c r="M596" i="6"/>
  <c r="M595" i="6"/>
  <c r="M594" i="6"/>
  <c r="M593" i="6"/>
  <c r="M592" i="6"/>
  <c r="M591" i="6"/>
  <c r="M590" i="6"/>
  <c r="M589" i="6"/>
  <c r="M588" i="6"/>
  <c r="M587" i="6"/>
  <c r="M586" i="6"/>
  <c r="M68" i="6"/>
  <c r="M57" i="6"/>
  <c r="M25" i="6"/>
  <c r="M585" i="6"/>
  <c r="M584" i="6"/>
  <c r="M582" i="6"/>
  <c r="M583" i="6"/>
  <c r="M581" i="6"/>
  <c r="M580" i="6"/>
  <c r="M578" i="6"/>
  <c r="M579" i="6"/>
  <c r="M577" i="6"/>
  <c r="M575" i="6"/>
  <c r="M576" i="6"/>
  <c r="M574" i="6"/>
  <c r="M54" i="6"/>
  <c r="M109" i="6"/>
  <c r="M573" i="6"/>
  <c r="M572" i="6"/>
  <c r="M571" i="6"/>
  <c r="M108" i="6"/>
  <c r="M570" i="6"/>
  <c r="M569" i="6"/>
  <c r="M568" i="6"/>
  <c r="M107" i="6"/>
  <c r="M567" i="6"/>
  <c r="M95" i="6"/>
  <c r="M566" i="6"/>
  <c r="M49" i="6"/>
  <c r="M565" i="6"/>
  <c r="M564" i="6"/>
  <c r="M87" i="6"/>
  <c r="M563" i="6"/>
  <c r="M562" i="6"/>
  <c r="M561" i="6"/>
  <c r="M106" i="6"/>
  <c r="M560" i="6"/>
  <c r="M559" i="6"/>
  <c r="M79" i="6"/>
  <c r="M558" i="6"/>
  <c r="M557" i="6"/>
  <c r="M556" i="6"/>
  <c r="M555" i="6"/>
  <c r="M34" i="6"/>
  <c r="M554" i="6"/>
  <c r="M553" i="6"/>
  <c r="M552" i="6"/>
  <c r="M551" i="6"/>
  <c r="M64" i="6"/>
  <c r="M550" i="6"/>
  <c r="M549" i="6"/>
  <c r="M548" i="6"/>
  <c r="M547" i="6"/>
  <c r="M546" i="6"/>
  <c r="M545" i="6"/>
  <c r="M544" i="6"/>
  <c r="M51" i="6"/>
  <c r="M543" i="6"/>
  <c r="M542" i="6"/>
  <c r="M541" i="6"/>
  <c r="M540" i="6"/>
  <c r="M539" i="6"/>
  <c r="M538" i="6"/>
  <c r="M537" i="6"/>
  <c r="M535" i="6"/>
  <c r="M536" i="6"/>
  <c r="M534" i="6"/>
  <c r="M533" i="6"/>
  <c r="M532" i="6"/>
  <c r="M530" i="6"/>
  <c r="M531" i="6"/>
  <c r="M529" i="6"/>
  <c r="M528" i="6"/>
  <c r="M527" i="6"/>
  <c r="M526" i="6"/>
  <c r="M524" i="6"/>
  <c r="M525" i="6"/>
  <c r="M523" i="6"/>
  <c r="M522" i="6"/>
  <c r="M521" i="6"/>
  <c r="M520" i="6"/>
  <c r="M519" i="6"/>
  <c r="M518" i="6"/>
  <c r="M517" i="6"/>
  <c r="M516" i="6"/>
  <c r="M515" i="6"/>
  <c r="M514" i="6"/>
  <c r="M27" i="6"/>
  <c r="M513" i="6"/>
  <c r="M512" i="6"/>
  <c r="M511" i="6"/>
  <c r="M510" i="6"/>
  <c r="M509" i="6"/>
  <c r="M33" i="6"/>
  <c r="M507" i="6"/>
  <c r="M508" i="6"/>
  <c r="M506" i="6"/>
  <c r="M505" i="6"/>
  <c r="M504" i="6"/>
  <c r="M503" i="6"/>
  <c r="M502" i="6"/>
  <c r="M501" i="6"/>
  <c r="M500" i="6"/>
  <c r="M499" i="6"/>
  <c r="M498" i="6"/>
  <c r="M497" i="6"/>
  <c r="M495" i="6"/>
  <c r="M496" i="6"/>
  <c r="M494" i="6"/>
  <c r="M493" i="6"/>
  <c r="M492" i="6"/>
  <c r="M489" i="6"/>
  <c r="M491" i="6"/>
  <c r="M490" i="6"/>
  <c r="M488" i="6"/>
  <c r="M487" i="6"/>
  <c r="M486" i="6"/>
  <c r="M485" i="6"/>
  <c r="M45" i="6"/>
  <c r="M484" i="6"/>
  <c r="M483" i="6"/>
  <c r="M482" i="6"/>
  <c r="M481" i="6"/>
  <c r="M480" i="6"/>
  <c r="M479" i="6"/>
  <c r="M478" i="6"/>
  <c r="M477" i="6"/>
  <c r="M476" i="6"/>
  <c r="M475" i="6"/>
  <c r="M474" i="6"/>
  <c r="M473" i="6"/>
  <c r="M472" i="6"/>
  <c r="M105" i="6"/>
  <c r="M471" i="6"/>
  <c r="M66" i="6"/>
  <c r="M469" i="6"/>
  <c r="M470" i="6"/>
  <c r="M468" i="6"/>
  <c r="M466" i="6"/>
  <c r="M467" i="6"/>
  <c r="M465" i="6"/>
  <c r="M464" i="6"/>
  <c r="M463" i="6"/>
  <c r="M104" i="6"/>
  <c r="M462" i="6"/>
  <c r="M461" i="6"/>
  <c r="M460" i="6"/>
  <c r="M459" i="6"/>
  <c r="M458" i="6"/>
  <c r="M457" i="6"/>
  <c r="M456" i="6"/>
  <c r="M455" i="6"/>
  <c r="M454" i="6"/>
  <c r="M453" i="6"/>
  <c r="M452" i="6"/>
  <c r="M22" i="6"/>
  <c r="M451" i="6"/>
  <c r="M450" i="6"/>
  <c r="M449" i="6"/>
  <c r="M17" i="6"/>
  <c r="M448" i="6"/>
  <c r="M445" i="6"/>
  <c r="M444" i="6"/>
  <c r="M447" i="6"/>
  <c r="M446" i="6"/>
  <c r="M442" i="6"/>
  <c r="M443" i="6"/>
  <c r="M46" i="6"/>
  <c r="M441" i="6"/>
  <c r="M440" i="6"/>
  <c r="M439" i="6"/>
  <c r="M60" i="6"/>
  <c r="M438" i="6"/>
  <c r="M437" i="6"/>
  <c r="M436" i="6"/>
  <c r="M23" i="6"/>
  <c r="M435" i="6"/>
  <c r="M434" i="6"/>
  <c r="M41" i="6"/>
  <c r="M433" i="6"/>
  <c r="M432" i="6"/>
  <c r="M431" i="6"/>
  <c r="M430" i="6"/>
  <c r="M429" i="6"/>
  <c r="M428" i="6"/>
  <c r="M427" i="6"/>
  <c r="M426" i="6"/>
  <c r="M425" i="6"/>
  <c r="M424" i="6"/>
  <c r="M423" i="6"/>
  <c r="M52" i="6"/>
  <c r="M422" i="6"/>
  <c r="M421" i="6"/>
  <c r="M420" i="6"/>
  <c r="M419" i="6"/>
  <c r="M418" i="6"/>
  <c r="M417" i="6"/>
  <c r="M416" i="6"/>
  <c r="M415" i="6"/>
  <c r="M414" i="6"/>
  <c r="M413" i="6"/>
  <c r="M411" i="6"/>
  <c r="M412" i="6"/>
  <c r="M80" i="6"/>
  <c r="M410" i="6"/>
  <c r="M407" i="6"/>
  <c r="M408" i="6"/>
  <c r="M409" i="6"/>
  <c r="M406" i="6"/>
  <c r="M405" i="6"/>
  <c r="M404" i="6"/>
  <c r="M401" i="6"/>
  <c r="M402" i="6"/>
  <c r="M403" i="6"/>
  <c r="M400" i="6"/>
  <c r="M96" i="6"/>
  <c r="M399" i="6"/>
  <c r="M398" i="6"/>
  <c r="M72" i="6"/>
  <c r="M397" i="6"/>
  <c r="M396" i="6"/>
  <c r="M394" i="6"/>
  <c r="M395" i="6"/>
  <c r="M393" i="6"/>
  <c r="M392" i="6"/>
  <c r="M58" i="6"/>
  <c r="M390" i="6"/>
  <c r="M391" i="6"/>
  <c r="M389" i="6"/>
  <c r="M388" i="6"/>
  <c r="M50" i="6"/>
  <c r="M93" i="6"/>
  <c r="M387" i="6"/>
  <c r="M386" i="6"/>
  <c r="M385" i="6"/>
  <c r="M384" i="6"/>
  <c r="M383" i="6"/>
  <c r="M90" i="6"/>
  <c r="M382" i="6"/>
  <c r="M381" i="6"/>
  <c r="M380" i="6"/>
  <c r="M76" i="6"/>
  <c r="M379" i="6"/>
  <c r="M84" i="6"/>
  <c r="M378" i="6"/>
  <c r="M71" i="6"/>
  <c r="M40" i="6"/>
  <c r="M377" i="6"/>
  <c r="M376" i="6"/>
  <c r="M373" i="6"/>
  <c r="M375" i="6"/>
  <c r="M374" i="6"/>
  <c r="M61" i="6"/>
  <c r="M372" i="6"/>
  <c r="M371" i="6"/>
  <c r="M370" i="6"/>
  <c r="M369" i="6"/>
  <c r="M368" i="6"/>
  <c r="M367" i="6"/>
  <c r="M366" i="6"/>
  <c r="M365" i="6"/>
  <c r="M16" i="6"/>
  <c r="M364" i="6"/>
  <c r="M363" i="6"/>
  <c r="M362" i="6"/>
  <c r="M361" i="6"/>
  <c r="M359" i="6"/>
  <c r="M62" i="6"/>
  <c r="M360" i="6"/>
  <c r="M357" i="6"/>
  <c r="M358" i="6"/>
  <c r="M356" i="6"/>
  <c r="M355" i="6"/>
  <c r="M354" i="6"/>
  <c r="M353" i="6"/>
  <c r="M86" i="6"/>
  <c r="M352" i="6"/>
  <c r="M351" i="6"/>
  <c r="M350" i="6"/>
  <c r="M349" i="6"/>
  <c r="M348" i="6"/>
  <c r="M347" i="6"/>
  <c r="M346" i="6"/>
  <c r="M78" i="6"/>
  <c r="M91" i="6"/>
  <c r="M345" i="6"/>
  <c r="M344" i="6"/>
  <c r="M343" i="6"/>
  <c r="M39" i="6"/>
  <c r="M342" i="6"/>
  <c r="M341" i="6"/>
  <c r="M339" i="6"/>
  <c r="M340" i="6"/>
  <c r="M338" i="6"/>
  <c r="M337" i="6"/>
  <c r="M336" i="6"/>
  <c r="M335" i="6"/>
  <c r="M334" i="6"/>
  <c r="M333" i="6"/>
  <c r="M328" i="6"/>
  <c r="M331" i="6"/>
  <c r="M332" i="6"/>
  <c r="M330" i="6"/>
  <c r="M329" i="6"/>
  <c r="M32" i="6"/>
  <c r="M327" i="6"/>
  <c r="M326" i="6"/>
  <c r="M325" i="6"/>
  <c r="M324" i="6"/>
  <c r="M323" i="6"/>
  <c r="M26" i="6"/>
  <c r="M322" i="6"/>
  <c r="M321" i="6"/>
  <c r="M320" i="6"/>
  <c r="M319" i="6"/>
  <c r="M318" i="6"/>
  <c r="M317" i="6"/>
  <c r="M59" i="6"/>
  <c r="M316" i="6"/>
  <c r="M38" i="6"/>
  <c r="M315" i="6"/>
  <c r="M314" i="6"/>
  <c r="M313" i="6"/>
  <c r="M312" i="6"/>
  <c r="M311" i="6"/>
  <c r="M63" i="6"/>
  <c r="M310" i="6"/>
  <c r="M309" i="6"/>
  <c r="M308" i="6"/>
  <c r="M307" i="6"/>
  <c r="M306" i="6"/>
  <c r="M305" i="6"/>
  <c r="M303" i="6"/>
  <c r="M302" i="6"/>
  <c r="M304" i="6"/>
  <c r="M301" i="6"/>
  <c r="M44" i="6"/>
  <c r="M300" i="6"/>
  <c r="M103" i="6"/>
  <c r="M298" i="6"/>
  <c r="M299" i="6"/>
  <c r="M297" i="6"/>
  <c r="M102" i="6"/>
  <c r="M296" i="6"/>
  <c r="M4" i="6"/>
  <c r="M295" i="6"/>
  <c r="M294" i="6"/>
  <c r="M42" i="6"/>
  <c r="M293" i="6"/>
  <c r="M292" i="6"/>
  <c r="M291" i="6"/>
  <c r="M290" i="6"/>
  <c r="M289" i="6"/>
  <c r="M288" i="6"/>
  <c r="M287" i="6"/>
  <c r="M286" i="6"/>
  <c r="M285" i="6"/>
  <c r="M284" i="6"/>
  <c r="M283" i="6"/>
  <c r="M15" i="6"/>
  <c r="M282" i="6"/>
  <c r="M281" i="6"/>
  <c r="M280" i="6"/>
  <c r="M279" i="6"/>
  <c r="M278" i="6"/>
  <c r="M277" i="6"/>
  <c r="M276" i="6"/>
  <c r="M275" i="6"/>
  <c r="M274" i="6"/>
  <c r="M273" i="6"/>
  <c r="M99" i="6"/>
  <c r="M271" i="6"/>
  <c r="M266" i="6"/>
  <c r="M272" i="6"/>
  <c r="M270" i="6"/>
  <c r="M269" i="6"/>
  <c r="M267" i="6"/>
  <c r="M268" i="6"/>
  <c r="M265" i="6"/>
  <c r="M264" i="6"/>
  <c r="M263" i="6"/>
  <c r="M98" i="6"/>
  <c r="M262" i="6"/>
  <c r="M89" i="6"/>
  <c r="M259" i="6"/>
  <c r="M260" i="6"/>
  <c r="M261" i="6"/>
  <c r="M258" i="6"/>
  <c r="M257" i="6"/>
  <c r="M256" i="6"/>
  <c r="M31" i="6"/>
  <c r="M254" i="6"/>
  <c r="M255" i="6"/>
  <c r="M101" i="6"/>
  <c r="M253" i="6"/>
  <c r="M252" i="6"/>
  <c r="M24" i="6"/>
  <c r="M251" i="6"/>
  <c r="M83" i="6"/>
  <c r="M250" i="6"/>
  <c r="M249" i="6"/>
  <c r="M248" i="6"/>
  <c r="M247" i="6"/>
  <c r="M246" i="6"/>
  <c r="M245" i="6"/>
  <c r="M244" i="6"/>
  <c r="M243" i="6"/>
  <c r="M242" i="6"/>
  <c r="M241" i="6"/>
  <c r="M240" i="6"/>
  <c r="M82" i="6"/>
  <c r="M239" i="6"/>
  <c r="M37" i="6"/>
  <c r="M238" i="6"/>
  <c r="M237" i="6"/>
  <c r="M236" i="6"/>
  <c r="M21" i="6"/>
  <c r="M235" i="6"/>
  <c r="M94" i="6"/>
  <c r="M234" i="6"/>
  <c r="M97" i="6"/>
  <c r="M233" i="6"/>
  <c r="M232" i="6"/>
  <c r="M231" i="6"/>
  <c r="M230" i="6"/>
  <c r="M229" i="6"/>
  <c r="M228" i="6"/>
  <c r="M65" i="6"/>
  <c r="M227" i="6"/>
  <c r="M226" i="6"/>
  <c r="M224" i="6"/>
  <c r="M225" i="6"/>
  <c r="M223" i="6"/>
  <c r="M222" i="6"/>
  <c r="M221" i="6"/>
  <c r="M219" i="6"/>
  <c r="M220" i="6"/>
  <c r="M218" i="6"/>
  <c r="M217" i="6"/>
  <c r="M216" i="6"/>
  <c r="M7" i="6"/>
  <c r="M215" i="6"/>
  <c r="M214" i="6"/>
  <c r="M213" i="6"/>
  <c r="M212" i="6"/>
  <c r="M211" i="6"/>
  <c r="M210" i="6"/>
  <c r="M209" i="6"/>
  <c r="M208" i="6"/>
  <c r="M207" i="6"/>
  <c r="M206" i="6"/>
  <c r="M205" i="6"/>
  <c r="M204" i="6"/>
  <c r="M203" i="6"/>
  <c r="M202" i="6"/>
  <c r="M201" i="6"/>
  <c r="M200" i="6"/>
  <c r="M199" i="6"/>
  <c r="M198" i="6"/>
  <c r="M197" i="6"/>
  <c r="M196" i="6"/>
  <c r="M195" i="6"/>
  <c r="M35" i="6"/>
  <c r="M194" i="6"/>
  <c r="M193" i="6"/>
  <c r="M14" i="6"/>
  <c r="M13" i="6"/>
  <c r="M192" i="6"/>
  <c r="M191" i="6"/>
  <c r="M190" i="6"/>
  <c r="M189" i="6"/>
  <c r="M188" i="6"/>
  <c r="M56" i="6"/>
  <c r="M47" i="6"/>
  <c r="M187" i="6"/>
  <c r="M8" i="6"/>
  <c r="M186" i="6"/>
  <c r="M185" i="6"/>
  <c r="M12" i="6"/>
  <c r="M184" i="6"/>
  <c r="M183" i="6"/>
  <c r="M182" i="6"/>
  <c r="M181" i="6"/>
  <c r="M180" i="6"/>
  <c r="M179" i="6"/>
  <c r="M178" i="6"/>
  <c r="M177" i="6"/>
  <c r="M176" i="6"/>
  <c r="M175" i="6"/>
  <c r="M174" i="6"/>
  <c r="M173" i="6"/>
  <c r="M53" i="6"/>
  <c r="M172" i="6"/>
  <c r="M171" i="6"/>
  <c r="M43" i="6"/>
  <c r="M170" i="6"/>
  <c r="M2" i="6"/>
  <c r="M168" i="6"/>
  <c r="M169" i="6"/>
  <c r="M167" i="6"/>
  <c r="M11" i="6"/>
  <c r="M166" i="6"/>
  <c r="M165" i="6"/>
  <c r="M92" i="6"/>
  <c r="M30" i="6"/>
  <c r="M29" i="6"/>
  <c r="M163" i="6"/>
  <c r="M164" i="6"/>
  <c r="M10" i="6"/>
  <c r="M162" i="6"/>
  <c r="M161" i="6"/>
  <c r="M160" i="6"/>
  <c r="M159" i="6"/>
  <c r="M158" i="6"/>
  <c r="M157" i="6"/>
  <c r="M156" i="6"/>
  <c r="M155" i="6"/>
  <c r="M154" i="6"/>
  <c r="M48" i="6"/>
  <c r="M153" i="6"/>
  <c r="M152" i="6"/>
  <c r="M151" i="6"/>
  <c r="M150" i="6"/>
  <c r="M149" i="6"/>
  <c r="M148" i="6"/>
  <c r="M147" i="6"/>
  <c r="M146" i="6"/>
  <c r="M145" i="6"/>
  <c r="M144" i="6"/>
  <c r="M143" i="6"/>
  <c r="M142" i="6"/>
  <c r="M141" i="6"/>
  <c r="M81" i="6"/>
  <c r="M140" i="6"/>
  <c r="M139" i="6"/>
  <c r="M70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9" i="6"/>
  <c r="M124" i="6"/>
  <c r="M122" i="6"/>
  <c r="M123" i="6"/>
  <c r="M55" i="6"/>
  <c r="M75" i="6"/>
  <c r="M121" i="6"/>
  <c r="M120" i="6"/>
  <c r="M119" i="6"/>
  <c r="M100" i="6"/>
  <c r="M118" i="6"/>
  <c r="M117" i="6"/>
  <c r="M85" i="6"/>
  <c r="M116" i="6"/>
  <c r="M115" i="6"/>
  <c r="M114" i="6"/>
  <c r="M113" i="6"/>
  <c r="M112" i="6"/>
  <c r="M111" i="6"/>
  <c r="M110" i="6"/>
  <c r="M606" i="6"/>
  <c r="M18" i="6"/>
  <c r="M605" i="6"/>
  <c r="M633" i="6"/>
  <c r="M632" i="6"/>
  <c r="M631" i="6"/>
  <c r="M88" i="6"/>
  <c r="M74" i="6"/>
  <c r="M3" i="6"/>
  <c r="M629" i="6"/>
  <c r="M630" i="6"/>
  <c r="M73" i="6"/>
  <c r="M20" i="6"/>
  <c r="M628" i="6"/>
  <c r="M627" i="6"/>
  <c r="M626" i="6"/>
  <c r="M625" i="6"/>
  <c r="M69" i="6"/>
  <c r="M624" i="6"/>
  <c r="M5" i="6"/>
  <c r="M622" i="6"/>
  <c r="M623" i="6"/>
  <c r="M621" i="6"/>
  <c r="M620" i="6"/>
  <c r="M619" i="6"/>
  <c r="M67" i="6"/>
  <c r="M618" i="6"/>
  <c r="M617" i="6"/>
  <c r="M616" i="6"/>
  <c r="M615" i="6"/>
  <c r="M614" i="6"/>
  <c r="M613" i="6"/>
  <c r="M612" i="6"/>
  <c r="M609" i="6"/>
  <c r="M610" i="6"/>
  <c r="M611" i="6"/>
  <c r="M608" i="6"/>
  <c r="M77" i="6"/>
  <c r="M19" i="6"/>
  <c r="M607" i="6"/>
  <c r="M634" i="6"/>
  <c r="L620" i="6"/>
  <c r="L619" i="6"/>
  <c r="L67" i="6"/>
  <c r="L618" i="6"/>
  <c r="L617" i="6"/>
  <c r="L616" i="6"/>
  <c r="L615" i="6"/>
  <c r="L614" i="6"/>
  <c r="L613" i="6"/>
  <c r="L612" i="6"/>
  <c r="L609" i="6"/>
  <c r="L610" i="6"/>
  <c r="L611" i="6"/>
  <c r="L608" i="6"/>
  <c r="L77" i="6"/>
  <c r="L19" i="6"/>
  <c r="L607" i="6"/>
  <c r="L606" i="6"/>
  <c r="L18" i="6"/>
  <c r="L605" i="6"/>
  <c r="L28" i="6"/>
  <c r="L36" i="6"/>
  <c r="L604" i="6"/>
  <c r="L603" i="6"/>
  <c r="L6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68" i="6"/>
  <c r="L57" i="6"/>
  <c r="L25" i="6"/>
  <c r="L585" i="6"/>
  <c r="L584" i="6"/>
  <c r="L582" i="6"/>
  <c r="L583" i="6"/>
  <c r="L581" i="6"/>
  <c r="L580" i="6"/>
  <c r="L578" i="6"/>
  <c r="L579" i="6"/>
  <c r="L577" i="6"/>
  <c r="L575" i="6"/>
  <c r="L576" i="6"/>
  <c r="L574" i="6"/>
  <c r="L54" i="6"/>
  <c r="L109" i="6"/>
  <c r="L573" i="6"/>
  <c r="L572" i="6"/>
  <c r="L571" i="6"/>
  <c r="L108" i="6"/>
  <c r="L570" i="6"/>
  <c r="L569" i="6"/>
  <c r="L568" i="6"/>
  <c r="L107" i="6"/>
  <c r="L567" i="6"/>
  <c r="L95" i="6"/>
  <c r="L566" i="6"/>
  <c r="L49" i="6"/>
  <c r="L565" i="6"/>
  <c r="L564" i="6"/>
  <c r="L87" i="6"/>
  <c r="L563" i="6"/>
  <c r="L562" i="6"/>
  <c r="L561" i="6"/>
  <c r="L106" i="6"/>
  <c r="L560" i="6"/>
  <c r="L559" i="6"/>
  <c r="L79" i="6"/>
  <c r="L558" i="6"/>
  <c r="L557" i="6"/>
  <c r="L556" i="6"/>
  <c r="L555" i="6"/>
  <c r="L34" i="6"/>
  <c r="L554" i="6"/>
  <c r="L553" i="6"/>
  <c r="L552" i="6"/>
  <c r="L551" i="6"/>
  <c r="L64" i="6"/>
  <c r="L550" i="6"/>
  <c r="L549" i="6"/>
  <c r="L548" i="6"/>
  <c r="L547" i="6"/>
  <c r="L546" i="6"/>
  <c r="L545" i="6"/>
  <c r="L544" i="6"/>
  <c r="L51" i="6"/>
  <c r="L543" i="6"/>
  <c r="L542" i="6"/>
  <c r="L541" i="6"/>
  <c r="L540" i="6"/>
  <c r="L539" i="6"/>
  <c r="L538" i="6"/>
  <c r="L537" i="6"/>
  <c r="L535" i="6"/>
  <c r="L536" i="6"/>
  <c r="L534" i="6"/>
  <c r="L533" i="6"/>
  <c r="L532" i="6"/>
  <c r="L530" i="6"/>
  <c r="L531" i="6"/>
  <c r="L529" i="6"/>
  <c r="L528" i="6"/>
  <c r="L527" i="6"/>
  <c r="L526" i="6"/>
  <c r="L524" i="6"/>
  <c r="L525" i="6"/>
  <c r="L523" i="6"/>
  <c r="L522" i="6"/>
  <c r="L521" i="6"/>
  <c r="L520" i="6"/>
  <c r="L519" i="6"/>
  <c r="L518" i="6"/>
  <c r="L517" i="6"/>
  <c r="L516" i="6"/>
  <c r="L515" i="6"/>
  <c r="L514" i="6"/>
  <c r="L27" i="6"/>
  <c r="L513" i="6"/>
  <c r="L512" i="6"/>
  <c r="L511" i="6"/>
  <c r="L510" i="6"/>
  <c r="L509" i="6"/>
  <c r="L33" i="6"/>
  <c r="L507" i="6"/>
  <c r="L508" i="6"/>
  <c r="L506" i="6"/>
  <c r="L505" i="6"/>
  <c r="L504" i="6"/>
  <c r="L503" i="6"/>
  <c r="L502" i="6"/>
  <c r="L501" i="6"/>
  <c r="L500" i="6"/>
  <c r="L499" i="6"/>
  <c r="L498" i="6"/>
  <c r="L497" i="6"/>
  <c r="L495" i="6"/>
  <c r="L496" i="6"/>
  <c r="L494" i="6"/>
  <c r="L493" i="6"/>
  <c r="L492" i="6"/>
  <c r="L489" i="6"/>
  <c r="L491" i="6"/>
  <c r="L490" i="6"/>
  <c r="L488" i="6"/>
  <c r="L487" i="6"/>
  <c r="L486" i="6"/>
  <c r="L485" i="6"/>
  <c r="L4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105" i="6"/>
  <c r="L471" i="6"/>
  <c r="L66" i="6"/>
  <c r="L469" i="6"/>
  <c r="L470" i="6"/>
  <c r="L468" i="6"/>
  <c r="L466" i="6"/>
  <c r="L467" i="6"/>
  <c r="L465" i="6"/>
  <c r="L464" i="6"/>
  <c r="L463" i="6"/>
  <c r="L104" i="6"/>
  <c r="L462" i="6"/>
  <c r="L461" i="6"/>
  <c r="L460" i="6"/>
  <c r="L459" i="6"/>
  <c r="L458" i="6"/>
  <c r="L457" i="6"/>
  <c r="L456" i="6"/>
  <c r="L455" i="6"/>
  <c r="L454" i="6"/>
  <c r="L453" i="6"/>
  <c r="L452" i="6"/>
  <c r="L22" i="6"/>
  <c r="L451" i="6"/>
  <c r="L450" i="6"/>
  <c r="L449" i="6"/>
  <c r="L17" i="6"/>
  <c r="L448" i="6"/>
  <c r="L445" i="6"/>
  <c r="L444" i="6"/>
  <c r="L447" i="6"/>
  <c r="L446" i="6"/>
  <c r="L442" i="6"/>
  <c r="L443" i="6"/>
  <c r="L46" i="6"/>
  <c r="L441" i="6"/>
  <c r="L440" i="6"/>
  <c r="L439" i="6"/>
  <c r="L60" i="6"/>
  <c r="L438" i="6"/>
  <c r="L437" i="6"/>
  <c r="L436" i="6"/>
  <c r="L23" i="6"/>
  <c r="L435" i="6"/>
  <c r="L434" i="6"/>
  <c r="L41" i="6"/>
  <c r="L433" i="6"/>
  <c r="L432" i="6"/>
  <c r="L431" i="6"/>
  <c r="L430" i="6"/>
  <c r="L429" i="6"/>
  <c r="L428" i="6"/>
  <c r="L427" i="6"/>
  <c r="L426" i="6"/>
  <c r="L425" i="6"/>
  <c r="L424" i="6"/>
  <c r="L423" i="6"/>
  <c r="L52" i="6"/>
  <c r="L422" i="6"/>
  <c r="L421" i="6"/>
  <c r="L420" i="6"/>
  <c r="L419" i="6"/>
  <c r="L418" i="6"/>
  <c r="L417" i="6"/>
  <c r="L416" i="6"/>
  <c r="L415" i="6"/>
  <c r="L414" i="6"/>
  <c r="L413" i="6"/>
  <c r="L411" i="6"/>
  <c r="L412" i="6"/>
  <c r="L80" i="6"/>
  <c r="L410" i="6"/>
  <c r="L407" i="6"/>
  <c r="L408" i="6"/>
  <c r="L409" i="6"/>
  <c r="L406" i="6"/>
  <c r="L405" i="6"/>
  <c r="L404" i="6"/>
  <c r="L401" i="6"/>
  <c r="L402" i="6"/>
  <c r="L403" i="6"/>
  <c r="L400" i="6"/>
  <c r="L96" i="6"/>
  <c r="L399" i="6"/>
  <c r="L398" i="6"/>
  <c r="L72" i="6"/>
  <c r="L397" i="6"/>
  <c r="L396" i="6"/>
  <c r="L394" i="6"/>
  <c r="L395" i="6"/>
  <c r="L393" i="6"/>
  <c r="L392" i="6"/>
  <c r="L58" i="6"/>
  <c r="L390" i="6"/>
  <c r="L391" i="6"/>
  <c r="L389" i="6"/>
  <c r="L388" i="6"/>
  <c r="L50" i="6"/>
  <c r="L93" i="6"/>
  <c r="L387" i="6"/>
  <c r="L386" i="6"/>
  <c r="L385" i="6"/>
  <c r="L384" i="6"/>
  <c r="L383" i="6"/>
  <c r="L90" i="6"/>
  <c r="L382" i="6"/>
  <c r="L381" i="6"/>
  <c r="L380" i="6"/>
  <c r="L76" i="6"/>
  <c r="L379" i="6"/>
  <c r="L84" i="6"/>
  <c r="L378" i="6"/>
  <c r="L71" i="6"/>
  <c r="L40" i="6"/>
  <c r="L377" i="6"/>
  <c r="L376" i="6"/>
  <c r="L373" i="6"/>
  <c r="L375" i="6"/>
  <c r="L374" i="6"/>
  <c r="L61" i="6"/>
  <c r="L372" i="6"/>
  <c r="L371" i="6"/>
  <c r="L370" i="6"/>
  <c r="L369" i="6"/>
  <c r="L368" i="6"/>
  <c r="L367" i="6"/>
  <c r="L366" i="6"/>
  <c r="L365" i="6"/>
  <c r="L16" i="6"/>
  <c r="L364" i="6"/>
  <c r="L363" i="6"/>
  <c r="L362" i="6"/>
  <c r="L361" i="6"/>
  <c r="L359" i="6"/>
  <c r="L62" i="6"/>
  <c r="L360" i="6"/>
  <c r="L357" i="6"/>
  <c r="L358" i="6"/>
  <c r="L356" i="6"/>
  <c r="L355" i="6"/>
  <c r="L354" i="6"/>
  <c r="L353" i="6"/>
  <c r="L86" i="6"/>
  <c r="L352" i="6"/>
  <c r="L351" i="6"/>
  <c r="L350" i="6"/>
  <c r="L349" i="6"/>
  <c r="L348" i="6"/>
  <c r="L347" i="6"/>
  <c r="L346" i="6"/>
  <c r="L78" i="6"/>
  <c r="L91" i="6"/>
  <c r="L345" i="6"/>
  <c r="L344" i="6"/>
  <c r="L343" i="6"/>
  <c r="L39" i="6"/>
  <c r="L342" i="6"/>
  <c r="L341" i="6"/>
  <c r="L339" i="6"/>
  <c r="L340" i="6"/>
  <c r="L338" i="6"/>
  <c r="L337" i="6"/>
  <c r="L336" i="6"/>
  <c r="L335" i="6"/>
  <c r="L334" i="6"/>
  <c r="L333" i="6"/>
  <c r="L328" i="6"/>
  <c r="L331" i="6"/>
  <c r="L332" i="6"/>
  <c r="L330" i="6"/>
  <c r="L329" i="6"/>
  <c r="L32" i="6"/>
  <c r="L327" i="6"/>
  <c r="L326" i="6"/>
  <c r="L325" i="6"/>
  <c r="L324" i="6"/>
  <c r="L323" i="6"/>
  <c r="L26" i="6"/>
  <c r="L322" i="6"/>
  <c r="L321" i="6"/>
  <c r="L320" i="6"/>
  <c r="L319" i="6"/>
  <c r="L318" i="6"/>
  <c r="L317" i="6"/>
  <c r="L59" i="6"/>
  <c r="L316" i="6"/>
  <c r="L38" i="6"/>
  <c r="L315" i="6"/>
  <c r="L314" i="6"/>
  <c r="L313" i="6"/>
  <c r="L312" i="6"/>
  <c r="L311" i="6"/>
  <c r="L63" i="6"/>
  <c r="L310" i="6"/>
  <c r="L309" i="6"/>
  <c r="L308" i="6"/>
  <c r="L307" i="6"/>
  <c r="L306" i="6"/>
  <c r="L305" i="6"/>
  <c r="L303" i="6"/>
  <c r="L302" i="6"/>
  <c r="L304" i="6"/>
  <c r="L301" i="6"/>
  <c r="L44" i="6"/>
  <c r="L300" i="6"/>
  <c r="L103" i="6"/>
  <c r="L298" i="6"/>
  <c r="L299" i="6"/>
  <c r="L297" i="6"/>
  <c r="L102" i="6"/>
  <c r="L296" i="6"/>
  <c r="L4" i="6"/>
  <c r="L295" i="6"/>
  <c r="L294" i="6"/>
  <c r="L42" i="6"/>
  <c r="L293" i="6"/>
  <c r="L292" i="6"/>
  <c r="L291" i="6"/>
  <c r="L290" i="6"/>
  <c r="L289" i="6"/>
  <c r="L288" i="6"/>
  <c r="L287" i="6"/>
  <c r="L286" i="6"/>
  <c r="L285" i="6"/>
  <c r="L284" i="6"/>
  <c r="L283" i="6"/>
  <c r="L15" i="6"/>
  <c r="L282" i="6"/>
  <c r="L281" i="6"/>
  <c r="L280" i="6"/>
  <c r="L279" i="6"/>
  <c r="L278" i="6"/>
  <c r="L277" i="6"/>
  <c r="L276" i="6"/>
  <c r="L275" i="6"/>
  <c r="L274" i="6"/>
  <c r="L273" i="6"/>
  <c r="L99" i="6"/>
  <c r="L271" i="6"/>
  <c r="L266" i="6"/>
  <c r="L272" i="6"/>
  <c r="L270" i="6"/>
  <c r="L269" i="6"/>
  <c r="L267" i="6"/>
  <c r="L268" i="6"/>
  <c r="L265" i="6"/>
  <c r="L264" i="6"/>
  <c r="L263" i="6"/>
  <c r="L98" i="6"/>
  <c r="L262" i="6"/>
  <c r="L89" i="6"/>
  <c r="L259" i="6"/>
  <c r="L260" i="6"/>
  <c r="L261" i="6"/>
  <c r="L258" i="6"/>
  <c r="L257" i="6"/>
  <c r="L256" i="6"/>
  <c r="L31" i="6"/>
  <c r="L254" i="6"/>
  <c r="L255" i="6"/>
  <c r="L101" i="6"/>
  <c r="L253" i="6"/>
  <c r="L252" i="6"/>
  <c r="L24" i="6"/>
  <c r="L251" i="6"/>
  <c r="L83" i="6"/>
  <c r="L250" i="6"/>
  <c r="L249" i="6"/>
  <c r="L248" i="6"/>
  <c r="L247" i="6"/>
  <c r="L246" i="6"/>
  <c r="L245" i="6"/>
  <c r="L244" i="6"/>
  <c r="L243" i="6"/>
  <c r="L242" i="6"/>
  <c r="L241" i="6"/>
  <c r="L240" i="6"/>
  <c r="L82" i="6"/>
  <c r="L239" i="6"/>
  <c r="L37" i="6"/>
  <c r="L238" i="6"/>
  <c r="L237" i="6"/>
  <c r="L236" i="6"/>
  <c r="L21" i="6"/>
  <c r="L235" i="6"/>
  <c r="L94" i="6"/>
  <c r="L234" i="6"/>
  <c r="L97" i="6"/>
  <c r="L233" i="6"/>
  <c r="L232" i="6"/>
  <c r="L231" i="6"/>
  <c r="L230" i="6"/>
  <c r="L229" i="6"/>
  <c r="L228" i="6"/>
  <c r="L65" i="6"/>
  <c r="L227" i="6"/>
  <c r="L226" i="6"/>
  <c r="L224" i="6"/>
  <c r="L225" i="6"/>
  <c r="L223" i="6"/>
  <c r="L222" i="6"/>
  <c r="L221" i="6"/>
  <c r="L219" i="6"/>
  <c r="L220" i="6"/>
  <c r="L218" i="6"/>
  <c r="L217" i="6"/>
  <c r="L216" i="6"/>
  <c r="L7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35" i="6"/>
  <c r="L194" i="6"/>
  <c r="L193" i="6"/>
  <c r="L14" i="6"/>
  <c r="L13" i="6"/>
  <c r="L192" i="6"/>
  <c r="L191" i="6"/>
  <c r="L190" i="6"/>
  <c r="L189" i="6"/>
  <c r="L188" i="6"/>
  <c r="L56" i="6"/>
  <c r="L47" i="6"/>
  <c r="L187" i="6"/>
  <c r="L8" i="6"/>
  <c r="L186" i="6"/>
  <c r="L185" i="6"/>
  <c r="L12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53" i="6"/>
  <c r="L172" i="6"/>
  <c r="L171" i="6"/>
  <c r="L43" i="6"/>
  <c r="L170" i="6"/>
  <c r="L2" i="6"/>
  <c r="L168" i="6"/>
  <c r="L169" i="6"/>
  <c r="L167" i="6"/>
  <c r="L11" i="6"/>
  <c r="L166" i="6"/>
  <c r="L165" i="6"/>
  <c r="L92" i="6"/>
  <c r="L30" i="6"/>
  <c r="L29" i="6"/>
  <c r="L163" i="6"/>
  <c r="L164" i="6"/>
  <c r="L10" i="6"/>
  <c r="L162" i="6"/>
  <c r="L161" i="6"/>
  <c r="L160" i="6"/>
  <c r="L159" i="6"/>
  <c r="L158" i="6"/>
  <c r="L157" i="6"/>
  <c r="L156" i="6"/>
  <c r="L155" i="6"/>
  <c r="L154" i="6"/>
  <c r="L48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81" i="6"/>
  <c r="L140" i="6"/>
  <c r="L139" i="6"/>
  <c r="L70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9" i="6"/>
  <c r="L124" i="6"/>
  <c r="L122" i="6"/>
  <c r="L123" i="6"/>
  <c r="L55" i="6"/>
  <c r="L75" i="6"/>
  <c r="L121" i="6"/>
  <c r="L120" i="6"/>
  <c r="L119" i="6"/>
  <c r="L100" i="6"/>
  <c r="L118" i="6"/>
  <c r="L117" i="6"/>
  <c r="L85" i="6"/>
  <c r="L116" i="6"/>
  <c r="L115" i="6"/>
  <c r="L114" i="6"/>
  <c r="L113" i="6"/>
  <c r="L112" i="6"/>
  <c r="L111" i="6"/>
  <c r="L110" i="6"/>
  <c r="L633" i="6"/>
  <c r="L632" i="6"/>
  <c r="L631" i="6"/>
  <c r="L88" i="6"/>
  <c r="L74" i="6"/>
  <c r="L3" i="6"/>
  <c r="L629" i="6"/>
  <c r="L630" i="6"/>
  <c r="L73" i="6"/>
  <c r="L20" i="6"/>
  <c r="L628" i="6"/>
  <c r="L627" i="6"/>
  <c r="L626" i="6"/>
  <c r="L625" i="6"/>
  <c r="L69" i="6"/>
  <c r="L624" i="6"/>
  <c r="L5" i="6"/>
  <c r="L622" i="6"/>
  <c r="L623" i="6"/>
  <c r="L621" i="6"/>
  <c r="L634" i="6"/>
  <c r="J633" i="6"/>
  <c r="J632" i="6"/>
  <c r="J631" i="6"/>
  <c r="J88" i="6"/>
  <c r="J74" i="6"/>
  <c r="J3" i="6"/>
  <c r="J629" i="6"/>
  <c r="J630" i="6"/>
  <c r="J73" i="6"/>
  <c r="J20" i="6"/>
  <c r="J628" i="6"/>
  <c r="J627" i="6"/>
  <c r="J626" i="6"/>
  <c r="J625" i="6"/>
  <c r="J69" i="6"/>
  <c r="J624" i="6"/>
  <c r="J5" i="6"/>
  <c r="J622" i="6"/>
  <c r="J623" i="6"/>
  <c r="J621" i="6"/>
  <c r="J620" i="6"/>
  <c r="J619" i="6"/>
  <c r="J67" i="6"/>
  <c r="J618" i="6"/>
  <c r="J617" i="6"/>
  <c r="J616" i="6"/>
  <c r="J615" i="6"/>
  <c r="J614" i="6"/>
  <c r="J613" i="6"/>
  <c r="J612" i="6"/>
  <c r="J609" i="6"/>
  <c r="J610" i="6"/>
  <c r="J611" i="6"/>
  <c r="J608" i="6"/>
  <c r="J77" i="6"/>
  <c r="J19" i="6"/>
  <c r="J607" i="6"/>
  <c r="J606" i="6"/>
  <c r="J18" i="6"/>
  <c r="J605" i="6"/>
  <c r="J28" i="6"/>
  <c r="J36" i="6"/>
  <c r="J604" i="6"/>
  <c r="J603" i="6"/>
  <c r="J6" i="6"/>
  <c r="J602" i="6"/>
  <c r="J601" i="6"/>
  <c r="J600" i="6"/>
  <c r="J599" i="6"/>
  <c r="J598" i="6"/>
  <c r="J597" i="6"/>
  <c r="J596" i="6"/>
  <c r="J595" i="6"/>
  <c r="J594" i="6"/>
  <c r="J593" i="6"/>
  <c r="J592" i="6"/>
  <c r="J591" i="6"/>
  <c r="J590" i="6"/>
  <c r="J589" i="6"/>
  <c r="J588" i="6"/>
  <c r="J587" i="6"/>
  <c r="J586" i="6"/>
  <c r="J68" i="6"/>
  <c r="J57" i="6"/>
  <c r="J25" i="6"/>
  <c r="J585" i="6"/>
  <c r="J584" i="6"/>
  <c r="J582" i="6"/>
  <c r="J583" i="6"/>
  <c r="J581" i="6"/>
  <c r="J580" i="6"/>
  <c r="J578" i="6"/>
  <c r="J579" i="6"/>
  <c r="J577" i="6"/>
  <c r="J575" i="6"/>
  <c r="J576" i="6"/>
  <c r="J574" i="6"/>
  <c r="J54" i="6"/>
  <c r="J109" i="6"/>
  <c r="J573" i="6"/>
  <c r="J572" i="6"/>
  <c r="J571" i="6"/>
  <c r="J108" i="6"/>
  <c r="J570" i="6"/>
  <c r="J569" i="6"/>
  <c r="J568" i="6"/>
  <c r="J107" i="6"/>
  <c r="J567" i="6"/>
  <c r="J95" i="6"/>
  <c r="J566" i="6"/>
  <c r="J49" i="6"/>
  <c r="J565" i="6"/>
  <c r="J564" i="6"/>
  <c r="J87" i="6"/>
  <c r="J563" i="6"/>
  <c r="J562" i="6"/>
  <c r="J561" i="6"/>
  <c r="J106" i="6"/>
  <c r="J560" i="6"/>
  <c r="J559" i="6"/>
  <c r="J79" i="6"/>
  <c r="J558" i="6"/>
  <c r="J557" i="6"/>
  <c r="J556" i="6"/>
  <c r="J555" i="6"/>
  <c r="J34" i="6"/>
  <c r="J554" i="6"/>
  <c r="J553" i="6"/>
  <c r="J552" i="6"/>
  <c r="J551" i="6"/>
  <c r="J64" i="6"/>
  <c r="J550" i="6"/>
  <c r="J549" i="6"/>
  <c r="J548" i="6"/>
  <c r="J547" i="6"/>
  <c r="J546" i="6"/>
  <c r="J545" i="6"/>
  <c r="J544" i="6"/>
  <c r="J51" i="6"/>
  <c r="J543" i="6"/>
  <c r="J542" i="6"/>
  <c r="J541" i="6"/>
  <c r="J540" i="6"/>
  <c r="J539" i="6"/>
  <c r="J538" i="6"/>
  <c r="J537" i="6"/>
  <c r="J535" i="6"/>
  <c r="J536" i="6"/>
  <c r="J534" i="6"/>
  <c r="J533" i="6"/>
  <c r="J532" i="6"/>
  <c r="J530" i="6"/>
  <c r="J531" i="6"/>
  <c r="J529" i="6"/>
  <c r="J528" i="6"/>
  <c r="J527" i="6"/>
  <c r="J526" i="6"/>
  <c r="J524" i="6"/>
  <c r="J525" i="6"/>
  <c r="J523" i="6"/>
  <c r="J522" i="6"/>
  <c r="J521" i="6"/>
  <c r="J520" i="6"/>
  <c r="J519" i="6"/>
  <c r="J518" i="6"/>
  <c r="J517" i="6"/>
  <c r="J516" i="6"/>
  <c r="J515" i="6"/>
  <c r="J514" i="6"/>
  <c r="J27" i="6"/>
  <c r="J513" i="6"/>
  <c r="J512" i="6"/>
  <c r="J511" i="6"/>
  <c r="J510" i="6"/>
  <c r="J509" i="6"/>
  <c r="J33" i="6"/>
  <c r="J507" i="6"/>
  <c r="J508" i="6"/>
  <c r="J506" i="6"/>
  <c r="J505" i="6"/>
  <c r="J504" i="6"/>
  <c r="J503" i="6"/>
  <c r="J502" i="6"/>
  <c r="J501" i="6"/>
  <c r="J500" i="6"/>
  <c r="J499" i="6"/>
  <c r="J498" i="6"/>
  <c r="J497" i="6"/>
  <c r="J495" i="6"/>
  <c r="J496" i="6"/>
  <c r="J494" i="6"/>
  <c r="J493" i="6"/>
  <c r="J492" i="6"/>
  <c r="J489" i="6"/>
  <c r="J491" i="6"/>
  <c r="J490" i="6"/>
  <c r="J488" i="6"/>
  <c r="J487" i="6"/>
  <c r="J486" i="6"/>
  <c r="J485" i="6"/>
  <c r="J45" i="6"/>
  <c r="J484" i="6"/>
  <c r="J483" i="6"/>
  <c r="J482" i="6"/>
  <c r="J481" i="6"/>
  <c r="J480" i="6"/>
  <c r="J479" i="6"/>
  <c r="J478" i="6"/>
  <c r="J477" i="6"/>
  <c r="J476" i="6"/>
  <c r="J475" i="6"/>
  <c r="J474" i="6"/>
  <c r="J473" i="6"/>
  <c r="J472" i="6"/>
  <c r="J105" i="6"/>
  <c r="J471" i="6"/>
  <c r="J66" i="6"/>
  <c r="J469" i="6"/>
  <c r="J470" i="6"/>
  <c r="J468" i="6"/>
  <c r="J466" i="6"/>
  <c r="J467" i="6"/>
  <c r="J465" i="6"/>
  <c r="J464" i="6"/>
  <c r="J463" i="6"/>
  <c r="J104" i="6"/>
  <c r="J462" i="6"/>
  <c r="J461" i="6"/>
  <c r="J460" i="6"/>
  <c r="J459" i="6"/>
  <c r="J458" i="6"/>
  <c r="J457" i="6"/>
  <c r="J456" i="6"/>
  <c r="J455" i="6"/>
  <c r="J454" i="6"/>
  <c r="J453" i="6"/>
  <c r="J452" i="6"/>
  <c r="J22" i="6"/>
  <c r="J451" i="6"/>
  <c r="J450" i="6"/>
  <c r="J449" i="6"/>
  <c r="J17" i="6"/>
  <c r="J448" i="6"/>
  <c r="J445" i="6"/>
  <c r="J444" i="6"/>
  <c r="J447" i="6"/>
  <c r="J446" i="6"/>
  <c r="J442" i="6"/>
  <c r="J443" i="6"/>
  <c r="J46" i="6"/>
  <c r="J441" i="6"/>
  <c r="J440" i="6"/>
  <c r="J439" i="6"/>
  <c r="J60" i="6"/>
  <c r="J438" i="6"/>
  <c r="J437" i="6"/>
  <c r="J436" i="6"/>
  <c r="J23" i="6"/>
  <c r="J435" i="6"/>
  <c r="J434" i="6"/>
  <c r="J41" i="6"/>
  <c r="J433" i="6"/>
  <c r="J432" i="6"/>
  <c r="J431" i="6"/>
  <c r="J430" i="6"/>
  <c r="J429" i="6"/>
  <c r="J428" i="6"/>
  <c r="J427" i="6"/>
  <c r="J426" i="6"/>
  <c r="J425" i="6"/>
  <c r="J424" i="6"/>
  <c r="J423" i="6"/>
  <c r="J52" i="6"/>
  <c r="J422" i="6"/>
  <c r="J421" i="6"/>
  <c r="J420" i="6"/>
  <c r="J419" i="6"/>
  <c r="J418" i="6"/>
  <c r="J417" i="6"/>
  <c r="J416" i="6"/>
  <c r="J415" i="6"/>
  <c r="J414" i="6"/>
  <c r="J413" i="6"/>
  <c r="J411" i="6"/>
  <c r="J412" i="6"/>
  <c r="J80" i="6"/>
  <c r="J410" i="6"/>
  <c r="J407" i="6"/>
  <c r="J408" i="6"/>
  <c r="J409" i="6"/>
  <c r="J406" i="6"/>
  <c r="J405" i="6"/>
  <c r="J404" i="6"/>
  <c r="J401" i="6"/>
  <c r="J402" i="6"/>
  <c r="J403" i="6"/>
  <c r="J400" i="6"/>
  <c r="J96" i="6"/>
  <c r="J399" i="6"/>
  <c r="J398" i="6"/>
  <c r="J72" i="6"/>
  <c r="J397" i="6"/>
  <c r="J396" i="6"/>
  <c r="J394" i="6"/>
  <c r="J395" i="6"/>
  <c r="J393" i="6"/>
  <c r="J392" i="6"/>
  <c r="J58" i="6"/>
  <c r="J390" i="6"/>
  <c r="J391" i="6"/>
  <c r="J389" i="6"/>
  <c r="J388" i="6"/>
  <c r="J50" i="6"/>
  <c r="J93" i="6"/>
  <c r="J387" i="6"/>
  <c r="J386" i="6"/>
  <c r="J385" i="6"/>
  <c r="J384" i="6"/>
  <c r="J383" i="6"/>
  <c r="J90" i="6"/>
  <c r="J382" i="6"/>
  <c r="J381" i="6"/>
  <c r="J380" i="6"/>
  <c r="J76" i="6"/>
  <c r="J379" i="6"/>
  <c r="J84" i="6"/>
  <c r="J378" i="6"/>
  <c r="J71" i="6"/>
  <c r="J40" i="6"/>
  <c r="J377" i="6"/>
  <c r="J376" i="6"/>
  <c r="J373" i="6"/>
  <c r="J375" i="6"/>
  <c r="J374" i="6"/>
  <c r="J61" i="6"/>
  <c r="J372" i="6"/>
  <c r="J371" i="6"/>
  <c r="J370" i="6"/>
  <c r="J369" i="6"/>
  <c r="J368" i="6"/>
  <c r="J367" i="6"/>
  <c r="J366" i="6"/>
  <c r="J365" i="6"/>
  <c r="J16" i="6"/>
  <c r="J364" i="6"/>
  <c r="J363" i="6"/>
  <c r="J362" i="6"/>
  <c r="J361" i="6"/>
  <c r="J359" i="6"/>
  <c r="J62" i="6"/>
  <c r="J360" i="6"/>
  <c r="J357" i="6"/>
  <c r="J358" i="6"/>
  <c r="J356" i="6"/>
  <c r="J355" i="6"/>
  <c r="J354" i="6"/>
  <c r="J353" i="6"/>
  <c r="J86" i="6"/>
  <c r="J352" i="6"/>
  <c r="J351" i="6"/>
  <c r="J350" i="6"/>
  <c r="J349" i="6"/>
  <c r="J348" i="6"/>
  <c r="J347" i="6"/>
  <c r="J346" i="6"/>
  <c r="J78" i="6"/>
  <c r="J91" i="6"/>
  <c r="J345" i="6"/>
  <c r="J344" i="6"/>
  <c r="J343" i="6"/>
  <c r="J39" i="6"/>
  <c r="J342" i="6"/>
  <c r="J341" i="6"/>
  <c r="J339" i="6"/>
  <c r="J340" i="6"/>
  <c r="J338" i="6"/>
  <c r="J337" i="6"/>
  <c r="J336" i="6"/>
  <c r="J335" i="6"/>
  <c r="J334" i="6"/>
  <c r="J333" i="6"/>
  <c r="J328" i="6"/>
  <c r="J331" i="6"/>
  <c r="J332" i="6"/>
  <c r="J330" i="6"/>
  <c r="J329" i="6"/>
  <c r="J32" i="6"/>
  <c r="J327" i="6"/>
  <c r="J326" i="6"/>
  <c r="J325" i="6"/>
  <c r="J324" i="6"/>
  <c r="J323" i="6"/>
  <c r="J26" i="6"/>
  <c r="J322" i="6"/>
  <c r="J321" i="6"/>
  <c r="J320" i="6"/>
  <c r="J319" i="6"/>
  <c r="J318" i="6"/>
  <c r="J317" i="6"/>
  <c r="J59" i="6"/>
  <c r="J316" i="6"/>
  <c r="J38" i="6"/>
  <c r="J315" i="6"/>
  <c r="J314" i="6"/>
  <c r="J313" i="6"/>
  <c r="J312" i="6"/>
  <c r="J311" i="6"/>
  <c r="J63" i="6"/>
  <c r="J310" i="6"/>
  <c r="J309" i="6"/>
  <c r="J308" i="6"/>
  <c r="J307" i="6"/>
  <c r="J306" i="6"/>
  <c r="J305" i="6"/>
  <c r="J303" i="6"/>
  <c r="J302" i="6"/>
  <c r="J304" i="6"/>
  <c r="J301" i="6"/>
  <c r="J44" i="6"/>
  <c r="J300" i="6"/>
  <c r="J103" i="6"/>
  <c r="J298" i="6"/>
  <c r="J299" i="6"/>
  <c r="J297" i="6"/>
  <c r="J102" i="6"/>
  <c r="J296" i="6"/>
  <c r="J4" i="6"/>
  <c r="J295" i="6"/>
  <c r="J294" i="6"/>
  <c r="J42" i="6"/>
  <c r="J293" i="6"/>
  <c r="J292" i="6"/>
  <c r="J291" i="6"/>
  <c r="J290" i="6"/>
  <c r="J289" i="6"/>
  <c r="J288" i="6"/>
  <c r="J287" i="6"/>
  <c r="J286" i="6"/>
  <c r="J285" i="6"/>
  <c r="J284" i="6"/>
  <c r="J283" i="6"/>
  <c r="J15" i="6"/>
  <c r="J282" i="6"/>
  <c r="J281" i="6"/>
  <c r="J280" i="6"/>
  <c r="J279" i="6"/>
  <c r="J278" i="6"/>
  <c r="J277" i="6"/>
  <c r="J276" i="6"/>
  <c r="J275" i="6"/>
  <c r="J274" i="6"/>
  <c r="J273" i="6"/>
  <c r="J99" i="6"/>
  <c r="J271" i="6"/>
  <c r="J266" i="6"/>
  <c r="J272" i="6"/>
  <c r="J270" i="6"/>
  <c r="J269" i="6"/>
  <c r="J267" i="6"/>
  <c r="J268" i="6"/>
  <c r="J265" i="6"/>
  <c r="J264" i="6"/>
  <c r="J263" i="6"/>
  <c r="J98" i="6"/>
  <c r="J262" i="6"/>
  <c r="J89" i="6"/>
  <c r="J259" i="6"/>
  <c r="J260" i="6"/>
  <c r="J261" i="6"/>
  <c r="J258" i="6"/>
  <c r="J257" i="6"/>
  <c r="J256" i="6"/>
  <c r="J31" i="6"/>
  <c r="J254" i="6"/>
  <c r="J255" i="6"/>
  <c r="J101" i="6"/>
  <c r="J253" i="6"/>
  <c r="J252" i="6"/>
  <c r="J24" i="6"/>
  <c r="J251" i="6"/>
  <c r="J83" i="6"/>
  <c r="J250" i="6"/>
  <c r="J249" i="6"/>
  <c r="J248" i="6"/>
  <c r="J247" i="6"/>
  <c r="J246" i="6"/>
  <c r="J245" i="6"/>
  <c r="J244" i="6"/>
  <c r="J243" i="6"/>
  <c r="J242" i="6"/>
  <c r="J241" i="6"/>
  <c r="J240" i="6"/>
  <c r="J82" i="6"/>
  <c r="J239" i="6"/>
  <c r="J37" i="6"/>
  <c r="J238" i="6"/>
  <c r="J237" i="6"/>
  <c r="J236" i="6"/>
  <c r="J21" i="6"/>
  <c r="J235" i="6"/>
  <c r="J94" i="6"/>
  <c r="J234" i="6"/>
  <c r="J97" i="6"/>
  <c r="J233" i="6"/>
  <c r="J232" i="6"/>
  <c r="J231" i="6"/>
  <c r="J230" i="6"/>
  <c r="J229" i="6"/>
  <c r="J228" i="6"/>
  <c r="J65" i="6"/>
  <c r="J227" i="6"/>
  <c r="J226" i="6"/>
  <c r="J224" i="6"/>
  <c r="J225" i="6"/>
  <c r="J223" i="6"/>
  <c r="J222" i="6"/>
  <c r="J221" i="6"/>
  <c r="J219" i="6"/>
  <c r="J220" i="6"/>
  <c r="J218" i="6"/>
  <c r="J217" i="6"/>
  <c r="J216" i="6"/>
  <c r="J7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35" i="6"/>
  <c r="J194" i="6"/>
  <c r="J193" i="6"/>
  <c r="J14" i="6"/>
  <c r="J13" i="6"/>
  <c r="J192" i="6"/>
  <c r="J191" i="6"/>
  <c r="J190" i="6"/>
  <c r="J189" i="6"/>
  <c r="J188" i="6"/>
  <c r="J56" i="6"/>
  <c r="J47" i="6"/>
  <c r="J187" i="6"/>
  <c r="J8" i="6"/>
  <c r="J186" i="6"/>
  <c r="J185" i="6"/>
  <c r="J12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53" i="6"/>
  <c r="J172" i="6"/>
  <c r="J171" i="6"/>
  <c r="J43" i="6"/>
  <c r="J170" i="6"/>
  <c r="J2" i="6"/>
  <c r="J168" i="6"/>
  <c r="J169" i="6"/>
  <c r="J167" i="6"/>
  <c r="J11" i="6"/>
  <c r="J166" i="6"/>
  <c r="J165" i="6"/>
  <c r="J92" i="6"/>
  <c r="J30" i="6"/>
  <c r="J29" i="6"/>
  <c r="J163" i="6"/>
  <c r="J164" i="6"/>
  <c r="J10" i="6"/>
  <c r="J162" i="6"/>
  <c r="J161" i="6"/>
  <c r="J160" i="6"/>
  <c r="J159" i="6"/>
  <c r="J158" i="6"/>
  <c r="J157" i="6"/>
  <c r="J156" i="6"/>
  <c r="J155" i="6"/>
  <c r="J154" i="6"/>
  <c r="J48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81" i="6"/>
  <c r="J140" i="6"/>
  <c r="J139" i="6"/>
  <c r="J70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9" i="6"/>
  <c r="J124" i="6"/>
  <c r="J122" i="6"/>
  <c r="J123" i="6"/>
  <c r="J55" i="6"/>
  <c r="J75" i="6"/>
  <c r="J121" i="6"/>
  <c r="J120" i="6"/>
  <c r="J119" i="6"/>
  <c r="J100" i="6"/>
  <c r="J118" i="6"/>
  <c r="J117" i="6"/>
  <c r="J85" i="6"/>
  <c r="J116" i="6"/>
  <c r="J115" i="6"/>
  <c r="J114" i="6"/>
  <c r="J113" i="6"/>
  <c r="J112" i="6"/>
  <c r="J111" i="6"/>
  <c r="J110" i="6"/>
  <c r="J634" i="6"/>
  <c r="AP113" i="6" l="1"/>
  <c r="AP115" i="6"/>
  <c r="AP85" i="6"/>
  <c r="AP118" i="6"/>
  <c r="AP119" i="6"/>
  <c r="AP121" i="6"/>
  <c r="AP55" i="6"/>
  <c r="AP122" i="6"/>
  <c r="AP9" i="6"/>
  <c r="AP126" i="6"/>
  <c r="AP128" i="6"/>
  <c r="AP130" i="6"/>
  <c r="AP132" i="6"/>
  <c r="AP134" i="6"/>
  <c r="AP136" i="6"/>
  <c r="AP138" i="6"/>
  <c r="AO157" i="6"/>
  <c r="AO159" i="6"/>
  <c r="AM161" i="6"/>
  <c r="AM10" i="6"/>
  <c r="AM163" i="6"/>
  <c r="AM30" i="6"/>
  <c r="AM165" i="6"/>
  <c r="AM11" i="6"/>
  <c r="AM169" i="6"/>
  <c r="AM2" i="6"/>
  <c r="AM43" i="6"/>
  <c r="AM172" i="6"/>
  <c r="AM173" i="6"/>
  <c r="AM175" i="6"/>
  <c r="AM177" i="6"/>
  <c r="AM179" i="6"/>
  <c r="AM181" i="6"/>
  <c r="AM183" i="6"/>
  <c r="AM12" i="6"/>
  <c r="AM186" i="6"/>
  <c r="AM187" i="6"/>
  <c r="AM56" i="6"/>
  <c r="AM189" i="6"/>
  <c r="AM191" i="6"/>
  <c r="AM13" i="6"/>
  <c r="AO209" i="6"/>
  <c r="AO211" i="6"/>
  <c r="AO213" i="6"/>
  <c r="AO215" i="6"/>
  <c r="AO216" i="6"/>
  <c r="AO218" i="6"/>
  <c r="AO219" i="6"/>
  <c r="AO222" i="6"/>
  <c r="AM242" i="6"/>
  <c r="AM270" i="6"/>
  <c r="AM266" i="6"/>
  <c r="AM99" i="6"/>
  <c r="AM274" i="6"/>
  <c r="AM276" i="6"/>
  <c r="AM296" i="6"/>
  <c r="AO103" i="6"/>
  <c r="AP103" i="6"/>
  <c r="AM359" i="6"/>
  <c r="AO359" i="6"/>
  <c r="AP359" i="6"/>
  <c r="AM373" i="6"/>
  <c r="AO373" i="6"/>
  <c r="AP373" i="6"/>
  <c r="AM76" i="6"/>
  <c r="AO76" i="6"/>
  <c r="AP76" i="6"/>
  <c r="AM411" i="6"/>
  <c r="AO411" i="6"/>
  <c r="AP411" i="6"/>
  <c r="AM444" i="6"/>
  <c r="AO444" i="6"/>
  <c r="AP444" i="6"/>
  <c r="AM452" i="6"/>
  <c r="AO452" i="6"/>
  <c r="AP452" i="6"/>
  <c r="AM460" i="6"/>
  <c r="AO460" i="6"/>
  <c r="AP460" i="6"/>
  <c r="AM466" i="6"/>
  <c r="AO466" i="6"/>
  <c r="AP466" i="6"/>
  <c r="AM580" i="6"/>
  <c r="AO580" i="6"/>
  <c r="AP580" i="6"/>
  <c r="AM589" i="6"/>
  <c r="AO589" i="6"/>
  <c r="AP589" i="6"/>
  <c r="AM625" i="6"/>
  <c r="AO625" i="6"/>
  <c r="AP625" i="6"/>
  <c r="AM3" i="6"/>
  <c r="AO3" i="6"/>
  <c r="AP3" i="6"/>
  <c r="AM306" i="6"/>
  <c r="AO306" i="6"/>
  <c r="AP306" i="6"/>
  <c r="AM310" i="6"/>
  <c r="AO310" i="6"/>
  <c r="AP310" i="6"/>
  <c r="AM376" i="6"/>
  <c r="AO376" i="6"/>
  <c r="AP376" i="6"/>
  <c r="AM413" i="6"/>
  <c r="AO413" i="6"/>
  <c r="AP413" i="6"/>
  <c r="AO434" i="6"/>
  <c r="AP434" i="6"/>
  <c r="AM445" i="6"/>
  <c r="AO445" i="6"/>
  <c r="AP445" i="6"/>
  <c r="AM453" i="6"/>
  <c r="AO453" i="6"/>
  <c r="AP453" i="6"/>
  <c r="AM461" i="6"/>
  <c r="AO461" i="6"/>
  <c r="AP461" i="6"/>
  <c r="AM468" i="6"/>
  <c r="AO468" i="6"/>
  <c r="AP468" i="6"/>
  <c r="AP33" i="6"/>
  <c r="AM33" i="6"/>
  <c r="AO512" i="6"/>
  <c r="AP512" i="6"/>
  <c r="AM512" i="6"/>
  <c r="AO515" i="6"/>
  <c r="AP515" i="6"/>
  <c r="AM515" i="6"/>
  <c r="AO519" i="6"/>
  <c r="AP519" i="6"/>
  <c r="AM519" i="6"/>
  <c r="AO634" i="6"/>
  <c r="AO111" i="6"/>
  <c r="AP162" i="6"/>
  <c r="AP164" i="6"/>
  <c r="AP29" i="6"/>
  <c r="AP92" i="6"/>
  <c r="AP166" i="6"/>
  <c r="AP167" i="6"/>
  <c r="AP168" i="6"/>
  <c r="AP170" i="6"/>
  <c r="AP171" i="6"/>
  <c r="AP53" i="6"/>
  <c r="AP174" i="6"/>
  <c r="AP176" i="6"/>
  <c r="AP178" i="6"/>
  <c r="AP180" i="6"/>
  <c r="AP182" i="6"/>
  <c r="AP184" i="6"/>
  <c r="AP185" i="6"/>
  <c r="AP8" i="6"/>
  <c r="AP47" i="6"/>
  <c r="AP188" i="6"/>
  <c r="AP190" i="6"/>
  <c r="AP192" i="6"/>
  <c r="AP14" i="6"/>
  <c r="AO194" i="6"/>
  <c r="AO195" i="6"/>
  <c r="AO197" i="6"/>
  <c r="AP243" i="6"/>
  <c r="AO245" i="6"/>
  <c r="AO247" i="6"/>
  <c r="AO249" i="6"/>
  <c r="AP272" i="6"/>
  <c r="AP271" i="6"/>
  <c r="AP273" i="6"/>
  <c r="AP275" i="6"/>
  <c r="AP277" i="6"/>
  <c r="AO279" i="6"/>
  <c r="AO281" i="6"/>
  <c r="AO15" i="6"/>
  <c r="AO284" i="6"/>
  <c r="AO286" i="6"/>
  <c r="AO288" i="6"/>
  <c r="AO304" i="6"/>
  <c r="AP304" i="6"/>
  <c r="AP307" i="6"/>
  <c r="AP63" i="6"/>
  <c r="AM377" i="6"/>
  <c r="AO377" i="6"/>
  <c r="AP377" i="6"/>
  <c r="AM414" i="6"/>
  <c r="AO414" i="6"/>
  <c r="AP414" i="6"/>
  <c r="AM435" i="6"/>
  <c r="AO435" i="6"/>
  <c r="AP435" i="6"/>
  <c r="AM448" i="6"/>
  <c r="AO448" i="6"/>
  <c r="AP448" i="6"/>
  <c r="AM454" i="6"/>
  <c r="AO454" i="6"/>
  <c r="AP454" i="6"/>
  <c r="AM462" i="6"/>
  <c r="AO462" i="6"/>
  <c r="AP462" i="6"/>
  <c r="AM302" i="6"/>
  <c r="AM307" i="6"/>
  <c r="AM40" i="6"/>
  <c r="AO40" i="6"/>
  <c r="AP40" i="6"/>
  <c r="AM415" i="6"/>
  <c r="AO415" i="6"/>
  <c r="AP415" i="6"/>
  <c r="AM17" i="6"/>
  <c r="AO17" i="6"/>
  <c r="AP17" i="6"/>
  <c r="AM455" i="6"/>
  <c r="AO455" i="6"/>
  <c r="AP455" i="6"/>
  <c r="AM104" i="6"/>
  <c r="AO104" i="6"/>
  <c r="AP104" i="6"/>
  <c r="AM314" i="6"/>
  <c r="AO314" i="6"/>
  <c r="AM71" i="6"/>
  <c r="AO71" i="6"/>
  <c r="AP71" i="6"/>
  <c r="AM416" i="6"/>
  <c r="AO416" i="6"/>
  <c r="AP416" i="6"/>
  <c r="AM449" i="6"/>
  <c r="AO449" i="6"/>
  <c r="AP449" i="6"/>
  <c r="AM456" i="6"/>
  <c r="AO456" i="6"/>
  <c r="AP456" i="6"/>
  <c r="AM463" i="6"/>
  <c r="AO463" i="6"/>
  <c r="AP463" i="6"/>
  <c r="AM584" i="6"/>
  <c r="AO584" i="6"/>
  <c r="AP584" i="6"/>
  <c r="AM622" i="6"/>
  <c r="AO622" i="6"/>
  <c r="AP622" i="6"/>
  <c r="AM20" i="6"/>
  <c r="AO20" i="6"/>
  <c r="AP20" i="6"/>
  <c r="AO44" i="6"/>
  <c r="AP44" i="6"/>
  <c r="AM303" i="6"/>
  <c r="AO303" i="6"/>
  <c r="AP303" i="6"/>
  <c r="AM308" i="6"/>
  <c r="AO308" i="6"/>
  <c r="AP308" i="6"/>
  <c r="AM378" i="6"/>
  <c r="AO378" i="6"/>
  <c r="AP378" i="6"/>
  <c r="AM417" i="6"/>
  <c r="AO417" i="6"/>
  <c r="AP417" i="6"/>
  <c r="AM450" i="6"/>
  <c r="AO450" i="6"/>
  <c r="AP450" i="6"/>
  <c r="AM457" i="6"/>
  <c r="AO457" i="6"/>
  <c r="AP457" i="6"/>
  <c r="AM464" i="6"/>
  <c r="AO464" i="6"/>
  <c r="AP464" i="6"/>
  <c r="AO510" i="6"/>
  <c r="AP510" i="6"/>
  <c r="AM510" i="6"/>
  <c r="AO27" i="6"/>
  <c r="AP27" i="6"/>
  <c r="AM27" i="6"/>
  <c r="AO517" i="6"/>
  <c r="AP517" i="6"/>
  <c r="AM517" i="6"/>
  <c r="AO521" i="6"/>
  <c r="AP521" i="6"/>
  <c r="AM521" i="6"/>
  <c r="AP161" i="6"/>
  <c r="AP10" i="6"/>
  <c r="AP163" i="6"/>
  <c r="AP30" i="6"/>
  <c r="AP165" i="6"/>
  <c r="AP11" i="6"/>
  <c r="AP169" i="6"/>
  <c r="AP2" i="6"/>
  <c r="AP43" i="6"/>
  <c r="AP172" i="6"/>
  <c r="AP173" i="6"/>
  <c r="AP175" i="6"/>
  <c r="AP177" i="6"/>
  <c r="AP179" i="6"/>
  <c r="AP181" i="6"/>
  <c r="AP183" i="6"/>
  <c r="AP12" i="6"/>
  <c r="AP186" i="6"/>
  <c r="AP187" i="6"/>
  <c r="AP56" i="6"/>
  <c r="AP189" i="6"/>
  <c r="AP191" i="6"/>
  <c r="AP13" i="6"/>
  <c r="AP244" i="6"/>
  <c r="AO246" i="6"/>
  <c r="AO248" i="6"/>
  <c r="AP266" i="6"/>
  <c r="AP99" i="6"/>
  <c r="AP274" i="6"/>
  <c r="AP276" i="6"/>
  <c r="AP278" i="6"/>
  <c r="AO280" i="6"/>
  <c r="AO282" i="6"/>
  <c r="AO283" i="6"/>
  <c r="AO285" i="6"/>
  <c r="AO287" i="6"/>
  <c r="AO297" i="6"/>
  <c r="AP305" i="6"/>
  <c r="AP309" i="6"/>
  <c r="AP312" i="6"/>
  <c r="AM344" i="6"/>
  <c r="AP344" i="6"/>
  <c r="AM360" i="6"/>
  <c r="AP360" i="6"/>
  <c r="AM84" i="6"/>
  <c r="AO84" i="6"/>
  <c r="AP84" i="6"/>
  <c r="AM418" i="6"/>
  <c r="AO418" i="6"/>
  <c r="AP418" i="6"/>
  <c r="AM451" i="6"/>
  <c r="AO451" i="6"/>
  <c r="AP451" i="6"/>
  <c r="AM458" i="6"/>
  <c r="AO458" i="6"/>
  <c r="AP458" i="6"/>
  <c r="AM465" i="6"/>
  <c r="AO465" i="6"/>
  <c r="AP465" i="6"/>
  <c r="AM105" i="6"/>
  <c r="AO105" i="6"/>
  <c r="AP105" i="6"/>
  <c r="AP296" i="6"/>
  <c r="AM103" i="6"/>
  <c r="AM305" i="6"/>
  <c r="AM309" i="6"/>
  <c r="AO312" i="6"/>
  <c r="AM62" i="6"/>
  <c r="AO62" i="6"/>
  <c r="AP62" i="6"/>
  <c r="AM375" i="6"/>
  <c r="AP375" i="6"/>
  <c r="AM379" i="6"/>
  <c r="AO379" i="6"/>
  <c r="AP379" i="6"/>
  <c r="AM412" i="6"/>
  <c r="AP412" i="6"/>
  <c r="AM419" i="6"/>
  <c r="AO419" i="6"/>
  <c r="AP419" i="6"/>
  <c r="AM447" i="6"/>
  <c r="AP447" i="6"/>
  <c r="AM22" i="6"/>
  <c r="AO22" i="6"/>
  <c r="AP22" i="6"/>
  <c r="AM459" i="6"/>
  <c r="AO459" i="6"/>
  <c r="AP459" i="6"/>
  <c r="AM467" i="6"/>
  <c r="AO467" i="6"/>
  <c r="AP467" i="6"/>
  <c r="AO311" i="6"/>
  <c r="AO313" i="6"/>
  <c r="AO315" i="6"/>
  <c r="AO316" i="6"/>
  <c r="AO317" i="6"/>
  <c r="AO319" i="6"/>
  <c r="AO321" i="6"/>
  <c r="AO26" i="6"/>
  <c r="AO324" i="6"/>
  <c r="AP345" i="6"/>
  <c r="AO78" i="6"/>
  <c r="AO347" i="6"/>
  <c r="AO349" i="6"/>
  <c r="AO362" i="6"/>
  <c r="AO381" i="6"/>
  <c r="AO90" i="6"/>
  <c r="AO384" i="6"/>
  <c r="AO386" i="6"/>
  <c r="AO93" i="6"/>
  <c r="AO388" i="6"/>
  <c r="AO391" i="6"/>
  <c r="AO58" i="6"/>
  <c r="AO393" i="6"/>
  <c r="AO394" i="6"/>
  <c r="AO397" i="6"/>
  <c r="AO398" i="6"/>
  <c r="AP23" i="6"/>
  <c r="AO437" i="6"/>
  <c r="AP470" i="6"/>
  <c r="AP501" i="6"/>
  <c r="AO501" i="6"/>
  <c r="AM525" i="6"/>
  <c r="AO525" i="6"/>
  <c r="AM528" i="6"/>
  <c r="AO528" i="6"/>
  <c r="AP535" i="6"/>
  <c r="AM535" i="6"/>
  <c r="AO540" i="6"/>
  <c r="AP540" i="6"/>
  <c r="AM540" i="6"/>
  <c r="AO51" i="6"/>
  <c r="AP51" i="6"/>
  <c r="AM51" i="6"/>
  <c r="AP338" i="6"/>
  <c r="AP339" i="6"/>
  <c r="AP342" i="6"/>
  <c r="AP343" i="6"/>
  <c r="AP370" i="6"/>
  <c r="AP372" i="6"/>
  <c r="AP374" i="6"/>
  <c r="AP410" i="6"/>
  <c r="AP433" i="6"/>
  <c r="AP441" i="6"/>
  <c r="AP443" i="6"/>
  <c r="AP446" i="6"/>
  <c r="AM583" i="6"/>
  <c r="AO583" i="6"/>
  <c r="AP583" i="6"/>
  <c r="AM68" i="6"/>
  <c r="AO68" i="6"/>
  <c r="AP68" i="6"/>
  <c r="AM621" i="6"/>
  <c r="AO621" i="6"/>
  <c r="AP621" i="6"/>
  <c r="AM627" i="6"/>
  <c r="AO627" i="6"/>
  <c r="AP627" i="6"/>
  <c r="AP499" i="6"/>
  <c r="AO499" i="6"/>
  <c r="AP508" i="6"/>
  <c r="AO508" i="6"/>
  <c r="AM548" i="6"/>
  <c r="AO548" i="6"/>
  <c r="AM591" i="6"/>
  <c r="AO591" i="6"/>
  <c r="AP591" i="6"/>
  <c r="AM88" i="6"/>
  <c r="AO88" i="6"/>
  <c r="AP88" i="6"/>
  <c r="AO38" i="6"/>
  <c r="AO59" i="6"/>
  <c r="AO318" i="6"/>
  <c r="AO320" i="6"/>
  <c r="AO322" i="6"/>
  <c r="AO323" i="6"/>
  <c r="AO91" i="6"/>
  <c r="AO346" i="6"/>
  <c r="AO348" i="6"/>
  <c r="AP361" i="6"/>
  <c r="AO363" i="6"/>
  <c r="AP380" i="6"/>
  <c r="AO382" i="6"/>
  <c r="AO383" i="6"/>
  <c r="AO385" i="6"/>
  <c r="AO387" i="6"/>
  <c r="AO50" i="6"/>
  <c r="AO389" i="6"/>
  <c r="AO390" i="6"/>
  <c r="AO392" i="6"/>
  <c r="AO395" i="6"/>
  <c r="AO396" i="6"/>
  <c r="AO72" i="6"/>
  <c r="AP420" i="6"/>
  <c r="AO436" i="6"/>
  <c r="AP473" i="6"/>
  <c r="AP497" i="6"/>
  <c r="AO497" i="6"/>
  <c r="AP505" i="6"/>
  <c r="AO505" i="6"/>
  <c r="AM522" i="6"/>
  <c r="AO522" i="6"/>
  <c r="AM526" i="6"/>
  <c r="AO526" i="6"/>
  <c r="AO538" i="6"/>
  <c r="AP538" i="6"/>
  <c r="AM538" i="6"/>
  <c r="AO542" i="6"/>
  <c r="AP542" i="6"/>
  <c r="AM542" i="6"/>
  <c r="AO545" i="6"/>
  <c r="AP545" i="6"/>
  <c r="AM545" i="6"/>
  <c r="AM587" i="6"/>
  <c r="AO587" i="6"/>
  <c r="AP587" i="6"/>
  <c r="AO473" i="6"/>
  <c r="AM579" i="6"/>
  <c r="AP579" i="6"/>
  <c r="AM624" i="6"/>
  <c r="AO624" i="6"/>
  <c r="AP624" i="6"/>
  <c r="AM630" i="6"/>
  <c r="AO630" i="6"/>
  <c r="AP630" i="6"/>
  <c r="AM632" i="6"/>
  <c r="AO632" i="6"/>
  <c r="AP632" i="6"/>
  <c r="AP503" i="6"/>
  <c r="AO503" i="6"/>
  <c r="AM25" i="6"/>
  <c r="AO25" i="6"/>
  <c r="AP25" i="6"/>
  <c r="AO54" i="6"/>
  <c r="AO576" i="6"/>
  <c r="AM577" i="6"/>
  <c r="AO597" i="6"/>
  <c r="AO599" i="6"/>
  <c r="AM601" i="6"/>
  <c r="AM6" i="6"/>
  <c r="AM604" i="6"/>
  <c r="AM28" i="6"/>
  <c r="AM18" i="6"/>
  <c r="AM607" i="6"/>
  <c r="AM77" i="6"/>
  <c r="AM611" i="6"/>
  <c r="AM609" i="6"/>
  <c r="AM613" i="6"/>
  <c r="AM615" i="6"/>
  <c r="AM617" i="6"/>
  <c r="AM67" i="6"/>
  <c r="AP578" i="6"/>
  <c r="AP581" i="6"/>
  <c r="AP582" i="6"/>
  <c r="AP623" i="6"/>
  <c r="AP5" i="6"/>
  <c r="AP69" i="6"/>
  <c r="AP626" i="6"/>
  <c r="AP628" i="6"/>
  <c r="AP73" i="6"/>
  <c r="AP629" i="6"/>
  <c r="AO523" i="6"/>
  <c r="AO524" i="6"/>
  <c r="AO527" i="6"/>
  <c r="AP547" i="6"/>
  <c r="AO549" i="6"/>
  <c r="AP577" i="6"/>
  <c r="AO578" i="6"/>
  <c r="AO581" i="6"/>
  <c r="AO582" i="6"/>
  <c r="AO585" i="6"/>
  <c r="AO57" i="6"/>
  <c r="AO586" i="6"/>
  <c r="AO588" i="6"/>
  <c r="AO590" i="6"/>
  <c r="AO592" i="6"/>
  <c r="AP6" i="6"/>
  <c r="AP604" i="6"/>
  <c r="AP28" i="6"/>
  <c r="AP18" i="6"/>
  <c r="AP607" i="6"/>
  <c r="AP77" i="6"/>
  <c r="AP611" i="6"/>
  <c r="AP609" i="6"/>
  <c r="AP613" i="6"/>
  <c r="AP615" i="6"/>
  <c r="AP617" i="6"/>
  <c r="AP67" i="6"/>
  <c r="AP620" i="6"/>
  <c r="AO623" i="6"/>
  <c r="AO5" i="6"/>
  <c r="AO69" i="6"/>
  <c r="AO626" i="6"/>
  <c r="AO628" i="6"/>
  <c r="AO73" i="6"/>
  <c r="AO629" i="6"/>
  <c r="AO74" i="6"/>
  <c r="AO631" i="6"/>
  <c r="AO633" i="6"/>
</calcChain>
</file>

<file path=xl/sharedStrings.xml><?xml version="1.0" encoding="utf-8"?>
<sst xmlns="http://schemas.openxmlformats.org/spreadsheetml/2006/main" count="6336" uniqueCount="2113">
  <si>
    <t>Gordon</t>
    <phoneticPr fontId="5" type="noConversion"/>
  </si>
  <si>
    <t>VP advance lead</t>
    <phoneticPr fontId="5" type="noConversion"/>
  </si>
  <si>
    <t>DNC</t>
    <phoneticPr fontId="5" type="noConversion"/>
  </si>
  <si>
    <t>advance lead</t>
    <phoneticPr fontId="5" type="noConversion"/>
  </si>
  <si>
    <t>Shantae Nicole</t>
    <phoneticPr fontId="5" type="noConversion"/>
  </si>
  <si>
    <t>MS</t>
    <phoneticPr fontId="5" type="noConversion"/>
  </si>
  <si>
    <t>Coppin State</t>
    <phoneticPr fontId="5" type="noConversion"/>
  </si>
  <si>
    <t>deputy field director, SC, MD, PA</t>
    <phoneticPr fontId="5" type="noConversion"/>
  </si>
  <si>
    <t>MPP</t>
    <phoneticPr fontId="5" type="noConversion"/>
  </si>
  <si>
    <t>Kalamazoo</t>
    <phoneticPr fontId="5" type="noConversion"/>
  </si>
  <si>
    <t>MSW</t>
    <phoneticPr fontId="5" type="noConversion"/>
  </si>
  <si>
    <t>CO volunteer</t>
    <phoneticPr fontId="5" type="noConversion"/>
  </si>
  <si>
    <t>House Appropriations; also previously SA for Edward Kennedy</t>
    <phoneticPr fontId="5" type="noConversion"/>
  </si>
  <si>
    <t>JD, MIA</t>
    <phoneticPr fontId="5" type="noConversion"/>
  </si>
  <si>
    <t>Emory</t>
    <phoneticPr fontId="5" type="noConversion"/>
  </si>
  <si>
    <t>GA, NV voter protection deputy</t>
    <phoneticPr fontId="5" type="noConversion"/>
  </si>
  <si>
    <t>National Advance Lead</t>
    <phoneticPr fontId="5" type="noConversion"/>
  </si>
  <si>
    <t>South Australia</t>
    <phoneticPr fontId="5" type="noConversion"/>
  </si>
  <si>
    <t>advance for Obama for America; previously for Hillary</t>
    <phoneticPr fontId="5" type="noConversion"/>
  </si>
  <si>
    <t>JD</t>
    <phoneticPr fontId="5" type="noConversion"/>
  </si>
  <si>
    <t>Hilda Solis</t>
    <phoneticPr fontId="5" type="noConversion"/>
  </si>
  <si>
    <t>UC Irvine</t>
    <phoneticPr fontId="5" type="noConversion"/>
  </si>
  <si>
    <t>volunteer</t>
    <phoneticPr fontId="5" type="noConversion"/>
  </si>
  <si>
    <t>deputy regional field director, WI</t>
    <phoneticPr fontId="5" type="noConversion"/>
  </si>
  <si>
    <t>MS</t>
    <phoneticPr fontId="5" type="noConversion"/>
  </si>
  <si>
    <t>volunteer</t>
    <phoneticPr fontId="5" type="noConversion"/>
  </si>
  <si>
    <t>Bush</t>
    <phoneticPr fontId="5" type="noConversion"/>
  </si>
  <si>
    <t>Patrick Henry College</t>
    <phoneticPr fontId="5" type="noConversion"/>
  </si>
  <si>
    <t>RNC volunteer</t>
    <phoneticPr fontId="5" type="noConversion"/>
  </si>
  <si>
    <t>House Education and the Workforce</t>
    <phoneticPr fontId="5" type="noConversion"/>
  </si>
  <si>
    <t>Westmont College</t>
    <phoneticPr fontId="5" type="noConversion"/>
  </si>
  <si>
    <t>GOTV volunteer</t>
    <phoneticPr fontId="5" type="noConversion"/>
  </si>
  <si>
    <t>Obama</t>
    <phoneticPr fontId="5" type="noConversion"/>
  </si>
  <si>
    <t>Villanova</t>
    <phoneticPr fontId="5" type="noConversion"/>
  </si>
  <si>
    <t>M.Ed</t>
    <phoneticPr fontId="5" type="noConversion"/>
  </si>
  <si>
    <t>Temple</t>
    <phoneticPr fontId="5" type="noConversion"/>
  </si>
  <si>
    <t>MPA</t>
    <phoneticPr fontId="5" type="noConversion"/>
  </si>
  <si>
    <t>Hunter College</t>
    <phoneticPr fontId="5" type="noConversion"/>
  </si>
  <si>
    <t>MS</t>
    <phoneticPr fontId="5" type="noConversion"/>
  </si>
  <si>
    <t>Miami of Ohio</t>
    <phoneticPr fontId="5" type="noConversion"/>
  </si>
  <si>
    <t>Obama</t>
    <phoneticPr fontId="5" type="noConversion"/>
  </si>
  <si>
    <t>JD, MA, LLM</t>
    <phoneticPr fontId="5" type="noConversion"/>
  </si>
  <si>
    <t>Oxford</t>
    <phoneticPr fontId="5" type="noConversion"/>
  </si>
  <si>
    <t>House Foreign Affairs</t>
    <phoneticPr fontId="5" type="noConversion"/>
  </si>
  <si>
    <t>Barbara Mikulski</t>
    <phoneticPr fontId="5" type="noConversion"/>
  </si>
  <si>
    <t>field organizer</t>
    <phoneticPr fontId="5" type="noConversion"/>
  </si>
  <si>
    <t>field organizer</t>
    <phoneticPr fontId="5" type="noConversion"/>
  </si>
  <si>
    <t>DNC deputy director for AMP, exec assistant to chief of staff</t>
  </si>
  <si>
    <t>Diegel</t>
  </si>
  <si>
    <t>US Naval Academy</t>
  </si>
  <si>
    <t>Ohio Wesleyan</t>
  </si>
  <si>
    <t>MBA, MPA</t>
  </si>
  <si>
    <t>Drake</t>
  </si>
  <si>
    <t>Hilda Solis</t>
  </si>
  <si>
    <t>worked for Hillary</t>
  </si>
  <si>
    <t>Wellesley</t>
  </si>
  <si>
    <t>Al Gore</t>
  </si>
  <si>
    <t>precinct coordinator</t>
  </si>
  <si>
    <t>UC Irvine</t>
  </si>
  <si>
    <t>Barack Obama, Thomas Foley, Maria Cantwell</t>
  </si>
  <si>
    <t>asian outreach deputy director</t>
  </si>
  <si>
    <t>Daniel Akaka</t>
  </si>
  <si>
    <t>DNC deputy director for AMP, volunteer, special advisor</t>
  </si>
  <si>
    <t>Obama</t>
    <phoneticPr fontId="5" type="noConversion"/>
  </si>
  <si>
    <t>MPP</t>
    <phoneticPr fontId="5" type="noConversion"/>
  </si>
  <si>
    <t>Obama</t>
    <phoneticPr fontId="5" type="noConversion"/>
  </si>
  <si>
    <t>M.Ed</t>
    <phoneticPr fontId="5" type="noConversion"/>
  </si>
  <si>
    <t>Boston College</t>
    <phoneticPr fontId="5" type="noConversion"/>
  </si>
  <si>
    <t>Edward Kennedy</t>
    <phoneticPr fontId="5" type="noConversion"/>
  </si>
  <si>
    <t>Obama</t>
    <phoneticPr fontId="5" type="noConversion"/>
  </si>
  <si>
    <t>American</t>
    <phoneticPr fontId="5" type="noConversion"/>
  </si>
  <si>
    <t>DNC convention volunteer</t>
    <phoneticPr fontId="5" type="noConversion"/>
  </si>
  <si>
    <t>MA</t>
    <phoneticPr fontId="5" type="noConversion"/>
  </si>
  <si>
    <t>Dayton</t>
    <phoneticPr fontId="5" type="noConversion"/>
  </si>
  <si>
    <t>JD</t>
    <phoneticPr fontId="5" type="noConversion"/>
  </si>
  <si>
    <t>Ohio Wesleyan</t>
    <phoneticPr fontId="5" type="noConversion"/>
  </si>
  <si>
    <t>Donald Riegle</t>
    <phoneticPr fontId="5" type="noConversion"/>
  </si>
  <si>
    <t>House Education and Labor</t>
    <phoneticPr fontId="5" type="noConversion"/>
  </si>
  <si>
    <t>Nancy Pelosi</t>
    <phoneticPr fontId="5" type="noConversion"/>
  </si>
  <si>
    <t>Obama</t>
    <phoneticPr fontId="5" type="noConversion"/>
  </si>
  <si>
    <t>Betty Sutton; also LD/LA for Dale Kildee, David Bonior</t>
    <phoneticPr fontId="5" type="noConversion"/>
  </si>
  <si>
    <t>Teresita D</t>
    <phoneticPr fontId="5" type="noConversion"/>
  </si>
  <si>
    <t>Stanford</t>
    <phoneticPr fontId="5" type="noConversion"/>
  </si>
  <si>
    <t>DC volunteer</t>
    <phoneticPr fontId="5" type="noConversion"/>
  </si>
  <si>
    <t>JD, MA</t>
    <phoneticPr fontId="5" type="noConversion"/>
  </si>
  <si>
    <t>House Education and Labor</t>
    <phoneticPr fontId="5" type="noConversion"/>
  </si>
  <si>
    <t>California</t>
  </si>
  <si>
    <t>Joint Economic Committee; also PS, LA for Jim Saxton</t>
  </si>
  <si>
    <t>RNC senior research analyst, deputy director for policy analysis, consultant</t>
  </si>
  <si>
    <t>JD, MPA</t>
  </si>
  <si>
    <t>Texas A&amp;M</t>
  </si>
  <si>
    <t>AZ state and local GOP committees/HQ</t>
  </si>
  <si>
    <t>Richmond</t>
  </si>
  <si>
    <t>JC Watts</t>
  </si>
  <si>
    <t>RNC intern, local GOP GOTV</t>
  </si>
  <si>
    <t>Fairmont State College</t>
  </si>
  <si>
    <t>Nordstrom</t>
  </si>
  <si>
    <t>Kristi L</t>
  </si>
  <si>
    <t>GOPAC political director</t>
  </si>
  <si>
    <t xml:space="preserve">Catholic </t>
  </si>
  <si>
    <t>Bob Smith</t>
  </si>
  <si>
    <t>oppo research analyst</t>
  </si>
  <si>
    <t>RNC research analyst</t>
  </si>
  <si>
    <t>OH field rep</t>
  </si>
  <si>
    <t>Virginia Military Institute</t>
  </si>
  <si>
    <t>RNC transportation director, GOP of Virginia convention manager</t>
  </si>
  <si>
    <t>George Washington</t>
  </si>
  <si>
    <t>D Robert</t>
  </si>
  <si>
    <t>Nebraska</t>
  </si>
  <si>
    <t>Senate Governmental Affairs; Chuck Hagel</t>
  </si>
  <si>
    <t>TX volunteer</t>
  </si>
  <si>
    <t>Newt Gingrich</t>
  </si>
  <si>
    <t>fundraiser</t>
  </si>
  <si>
    <t>assistant to Advance Director</t>
  </si>
  <si>
    <t>site advance 2000, VP advance 2004</t>
  </si>
  <si>
    <t>RNC VP advance lead</t>
  </si>
  <si>
    <t>Jim Ross Lightfoot</t>
  </si>
  <si>
    <t>HQ volunteer</t>
  </si>
  <si>
    <t>Mike DeWine</t>
  </si>
  <si>
    <t>Rod Grams</t>
  </si>
  <si>
    <t>MN communications director</t>
  </si>
  <si>
    <t>Dartmouth</t>
  </si>
  <si>
    <t>Stetson</t>
  </si>
  <si>
    <t>communications consultant</t>
  </si>
  <si>
    <t>GOP Florida</t>
  </si>
  <si>
    <t>Holy Cross</t>
  </si>
  <si>
    <t>marshal, donor</t>
  </si>
  <si>
    <t>RNC political director</t>
  </si>
  <si>
    <t>Tom Harkin</t>
  </si>
  <si>
    <t>De Wolk</t>
  </si>
  <si>
    <t>MO press aide</t>
  </si>
  <si>
    <t>St. Mary's University</t>
  </si>
  <si>
    <t>Ruben Hinojosa</t>
  </si>
  <si>
    <t>field organizer</t>
  </si>
  <si>
    <t>DIRECTOR IN THE OFFICE OF FEDERAL COMPLIANCE PROCEDURE</t>
  </si>
  <si>
    <t>GOTV coordinator</t>
  </si>
  <si>
    <t>Silvestre Reyes</t>
  </si>
  <si>
    <t>DNC deputy press secretary</t>
  </si>
  <si>
    <t>policy committee member</t>
  </si>
  <si>
    <t>HQ deputy manager</t>
  </si>
  <si>
    <t>deputy national field director for Hillary</t>
  </si>
  <si>
    <t>MIA</t>
  </si>
  <si>
    <t>James Moran</t>
  </si>
  <si>
    <t>PA attorney team</t>
  </si>
  <si>
    <t>M.Ed</t>
  </si>
  <si>
    <t>Lycoming College</t>
  </si>
  <si>
    <t>Kansas</t>
  </si>
  <si>
    <t>Jewett</t>
  </si>
  <si>
    <t>Joanne Sadler</t>
  </si>
  <si>
    <t>St Michael's College</t>
  </si>
  <si>
    <t>RNC lawyers task force</t>
  </si>
  <si>
    <t>Margaret Ann</t>
  </si>
  <si>
    <t>Bill Frist, Arlen Specter</t>
  </si>
  <si>
    <t>North Carolina State</t>
  </si>
  <si>
    <t>deputy policy director</t>
  </si>
  <si>
    <t>Senate Governmental Affairs, Financial Mgmt subcmte</t>
  </si>
  <si>
    <t>field research team</t>
  </si>
  <si>
    <t>RNC analyst</t>
  </si>
  <si>
    <t>John Linder, Connie Mack, Cliff Stearns</t>
  </si>
  <si>
    <t>Press Secretary</t>
  </si>
  <si>
    <t>RNC director of regional communications</t>
  </si>
  <si>
    <t>Mike Sodrel</t>
  </si>
  <si>
    <t>Iowa volunteer</t>
  </si>
  <si>
    <t>RNC tele-fundraising volunteer</t>
  </si>
  <si>
    <t>Siena</t>
  </si>
  <si>
    <t>Vita Fossella</t>
  </si>
  <si>
    <t>NY volunteer</t>
  </si>
  <si>
    <t>ABD, M.Ed</t>
  </si>
  <si>
    <t>US Military Academy</t>
  </si>
  <si>
    <t>Lafayette College</t>
  </si>
  <si>
    <t>PA volunteer/intern</t>
  </si>
  <si>
    <t>St. Mary's College</t>
  </si>
  <si>
    <t>House Judiciary</t>
  </si>
  <si>
    <t>Westmont College</t>
  </si>
  <si>
    <t>Indiana</t>
  </si>
  <si>
    <t>Orrin Hatch</t>
  </si>
  <si>
    <t>FL volunteer</t>
  </si>
  <si>
    <t>Northwest Missouri State</t>
  </si>
  <si>
    <t>Mitch McConnell; Rules Committee</t>
  </si>
  <si>
    <t>RNC contract counsel</t>
  </si>
  <si>
    <t>Miami</t>
  </si>
  <si>
    <t>Tennessee</t>
  </si>
  <si>
    <t>RNC member services</t>
  </si>
  <si>
    <t>Auburn</t>
  </si>
  <si>
    <t>LA volunteer lawyer</t>
  </si>
  <si>
    <t>RNC volunteer lawyer 2006</t>
  </si>
  <si>
    <t>East Carolina</t>
  </si>
  <si>
    <t>RNC 72 hour team in 2006</t>
  </si>
  <si>
    <t>John Boehner, also LA for Jack Buechner, LC for Duncan Hunter</t>
  </si>
  <si>
    <t>Radford</t>
  </si>
  <si>
    <t>North Carolina</t>
  </si>
  <si>
    <t>Allaire D</t>
  </si>
  <si>
    <t>MD volunteer</t>
  </si>
  <si>
    <t>Notre Dame</t>
  </si>
  <si>
    <t>OH volunteer lawyer</t>
  </si>
  <si>
    <t>Georgetown</t>
  </si>
  <si>
    <t>advance rep</t>
  </si>
  <si>
    <t>Obama</t>
  </si>
  <si>
    <t>South Dakota</t>
  </si>
  <si>
    <t>Stephanie Herseth</t>
  </si>
  <si>
    <t>Maureen</t>
  </si>
  <si>
    <t>Mitch McConnell</t>
  </si>
  <si>
    <t>EdD, MS</t>
  </si>
  <si>
    <t>Vanderbilt</t>
  </si>
  <si>
    <t>PhD</t>
  </si>
  <si>
    <t>Not-for-profit</t>
  </si>
  <si>
    <t>Appointee</t>
  </si>
  <si>
    <t>ObamaAppointee</t>
  </si>
  <si>
    <t>Political</t>
  </si>
  <si>
    <t>Campaign</t>
  </si>
  <si>
    <t>State/Role</t>
  </si>
  <si>
    <t>PrevCamp</t>
  </si>
  <si>
    <t>Transition</t>
  </si>
  <si>
    <t>Party</t>
  </si>
  <si>
    <t>Details</t>
  </si>
  <si>
    <t>Bush</t>
  </si>
  <si>
    <t>MBA</t>
  </si>
  <si>
    <t>Kenyon</t>
  </si>
  <si>
    <t>JD</t>
  </si>
  <si>
    <t>Emory</t>
  </si>
  <si>
    <t>RNC legal task force</t>
  </si>
  <si>
    <t>MS</t>
  </si>
  <si>
    <t>Cal State LA</t>
  </si>
  <si>
    <t>Florida</t>
  </si>
  <si>
    <t>Volunteer</t>
  </si>
  <si>
    <t>Chicago</t>
  </si>
  <si>
    <t>JD, MA</t>
  </si>
  <si>
    <t>Ohio legal team</t>
  </si>
  <si>
    <t>State, county party volunteer</t>
  </si>
  <si>
    <t>Patrick Henry</t>
  </si>
  <si>
    <t>Vermont</t>
  </si>
  <si>
    <t>RNC staff assistant</t>
  </si>
  <si>
    <t>MPA</t>
  </si>
  <si>
    <t>Senator Talent</t>
  </si>
  <si>
    <t>RNC volunteer</t>
  </si>
  <si>
    <t>PA regional director</t>
  </si>
  <si>
    <t>PA state director</t>
  </si>
  <si>
    <t>RNC intern, Ohio party intern</t>
  </si>
  <si>
    <t>Alden R</t>
  </si>
  <si>
    <t>Gettysburg</t>
  </si>
  <si>
    <t>Santorum</t>
  </si>
  <si>
    <t>South Carolina</t>
  </si>
  <si>
    <t>Hostettler</t>
  </si>
  <si>
    <t>says information available upon request, was Montgomery county precinct chairman in 2004</t>
  </si>
  <si>
    <t>County party officer</t>
  </si>
  <si>
    <t>Seton Hall</t>
  </si>
  <si>
    <t>RNC coordinator, NJ state ballot coordinator</t>
  </si>
  <si>
    <t>Ohio State</t>
  </si>
  <si>
    <t>Hank Brown</t>
  </si>
  <si>
    <t>CA, intern</t>
  </si>
  <si>
    <t>California GOP direct mail coordinator</t>
  </si>
  <si>
    <t>MA</t>
  </si>
  <si>
    <t>JD, LLM</t>
  </si>
  <si>
    <t>House Committee on Education and Workforce</t>
  </si>
  <si>
    <t>Anne Northup, Mitch McConnell</t>
  </si>
  <si>
    <t>Jim Nussle</t>
  </si>
  <si>
    <t>UC Santa Barbara</t>
  </si>
  <si>
    <t>RNC volunteer 2006</t>
  </si>
  <si>
    <t>counsel for House Financial Services, counsel for House Energy subcmte, LA for Edward Madigan, etc</t>
  </si>
  <si>
    <t>volunteer</t>
  </si>
  <si>
    <t>Rutgers</t>
  </si>
  <si>
    <t>Michigan field rep</t>
  </si>
  <si>
    <t>MPA, MA</t>
  </si>
  <si>
    <t>Maryland</t>
  </si>
  <si>
    <t>marshal in Ohio in 2004, volunteer in 2000</t>
  </si>
  <si>
    <t>RNC volunteer 1996, inaugural committee 2001</t>
  </si>
  <si>
    <t>Mankato State</t>
  </si>
  <si>
    <t>Oregon field director</t>
  </si>
  <si>
    <t>advance rep for FLOTUS in 2004</t>
  </si>
  <si>
    <t>JD, MPIA</t>
  </si>
  <si>
    <t>Boston College</t>
  </si>
  <si>
    <t>Mccarthy</t>
  </si>
  <si>
    <t>McClintock</t>
  </si>
  <si>
    <t>Laura V</t>
  </si>
  <si>
    <t>DEPUTY DIRECTOR</t>
  </si>
  <si>
    <t>McDermott</t>
  </si>
  <si>
    <t>Mark</t>
  </si>
  <si>
    <t>McGee</t>
  </si>
  <si>
    <t>Scott B</t>
  </si>
  <si>
    <t>McKinney</t>
  </si>
  <si>
    <t>Julia</t>
  </si>
  <si>
    <t>Orr</t>
  </si>
  <si>
    <t>Dylan Daniel</t>
  </si>
  <si>
    <t>ADVISOR</t>
  </si>
  <si>
    <t>Porter M</t>
  </si>
  <si>
    <t>Michaels</t>
  </si>
  <si>
    <t>David M</t>
  </si>
  <si>
    <t>ASSISTANT SECRETARY FOR OCCUPATIONAL SAFETY</t>
  </si>
  <si>
    <t>Edward B</t>
  </si>
  <si>
    <t>DIRECTOR OF RECOVERY FOR AUTO COMMUNTIES</t>
  </si>
  <si>
    <t>Moore Jr</t>
  </si>
  <si>
    <t>James H</t>
  </si>
  <si>
    <t>Nayak</t>
  </si>
  <si>
    <t>Rajesh D</t>
  </si>
  <si>
    <t>Njus</t>
  </si>
  <si>
    <t>Jonathan R</t>
  </si>
  <si>
    <t>Andria D</t>
  </si>
  <si>
    <t>Ortiz</t>
  </si>
  <si>
    <t>Maria Lucero</t>
  </si>
  <si>
    <t>Partee</t>
  </si>
  <si>
    <t>Perez</t>
  </si>
  <si>
    <t>Price</t>
  </si>
  <si>
    <t>Pablo-Montano</t>
  </si>
  <si>
    <t>Emilia</t>
  </si>
  <si>
    <t>Palugyai</t>
  </si>
  <si>
    <t>Natalie</t>
  </si>
  <si>
    <t>Pandya</t>
  </si>
  <si>
    <t>Parker</t>
  </si>
  <si>
    <t>Douglas Leon</t>
  </si>
  <si>
    <t>Pavia</t>
  </si>
  <si>
    <t>Silvia</t>
  </si>
  <si>
    <t>Pelman</t>
  </si>
  <si>
    <t>Erica Hawkins Sager</t>
  </si>
  <si>
    <t>Philips</t>
  </si>
  <si>
    <t>ASSOCIATE DEPUTY UNDER SECRETARY FOR INTERNATIONAL</t>
  </si>
  <si>
    <t>Pier</t>
  </si>
  <si>
    <t>Carol J</t>
  </si>
  <si>
    <t>Kimberlee L</t>
  </si>
  <si>
    <t>Stuart P</t>
  </si>
  <si>
    <t>Robbins</t>
  </si>
  <si>
    <t>Mark A</t>
  </si>
  <si>
    <t>Rooney</t>
  </si>
  <si>
    <t>Nancy M</t>
  </si>
  <si>
    <t>CHIEF NEGOTIATOR</t>
  </si>
  <si>
    <t>Rose</t>
  </si>
  <si>
    <t>Michelle D</t>
  </si>
  <si>
    <t>Sydney T</t>
  </si>
  <si>
    <t>Santiago-Negron</t>
  </si>
  <si>
    <t>Nancy</t>
  </si>
  <si>
    <t>Siff</t>
  </si>
  <si>
    <t>Schalch</t>
  </si>
  <si>
    <t>Kathleen Neil</t>
  </si>
  <si>
    <t>Seigal</t>
  </si>
  <si>
    <t>ASSOCIATE DIRECTOR</t>
  </si>
  <si>
    <t>Shiu</t>
  </si>
  <si>
    <t>Patricia</t>
  </si>
  <si>
    <t>Smith</t>
  </si>
  <si>
    <t>Mary P</t>
  </si>
  <si>
    <t>Solano</t>
  </si>
  <si>
    <t>Henry L</t>
  </si>
  <si>
    <t>Spriggs</t>
  </si>
  <si>
    <t>St Martin</t>
  </si>
  <si>
    <t>Sullivan</t>
  </si>
  <si>
    <t>GENERAL COUSEL</t>
  </si>
  <si>
    <t>Stell</t>
  </si>
  <si>
    <t>Patricia Harrison</t>
  </si>
  <si>
    <t>Surbey</t>
  </si>
  <si>
    <t>Tipton</t>
  </si>
  <si>
    <t>Paul S</t>
  </si>
  <si>
    <t>Turcic</t>
  </si>
  <si>
    <t>Peter M</t>
  </si>
  <si>
    <t>PROGRAM MANAGER</t>
  </si>
  <si>
    <t>Uno</t>
  </si>
  <si>
    <t>Malcolm</t>
  </si>
  <si>
    <t>Vernuccio</t>
  </si>
  <si>
    <t>Worthy</t>
  </si>
  <si>
    <t>Vega</t>
  </si>
  <si>
    <t>Sandra</t>
  </si>
  <si>
    <t>Ver</t>
  </si>
  <si>
    <t>Aaron J</t>
  </si>
  <si>
    <t>Villarreal</t>
  </si>
  <si>
    <t>Alicia</t>
  </si>
  <si>
    <t>Atenogenes J</t>
  </si>
  <si>
    <t>Walsh</t>
  </si>
  <si>
    <t>Eileen</t>
  </si>
  <si>
    <t>CHIEF LEARNING OFFICER</t>
  </si>
  <si>
    <t>Williams-Bennett</t>
  </si>
  <si>
    <t>Kenneth</t>
  </si>
  <si>
    <t>Willis</t>
  </si>
  <si>
    <t>Nicole Simone</t>
  </si>
  <si>
    <t>Zaffirini</t>
  </si>
  <si>
    <t>Anthony D</t>
  </si>
  <si>
    <t>Gerard J</t>
  </si>
  <si>
    <t>Ses</t>
  </si>
  <si>
    <t>Tom</t>
  </si>
  <si>
    <t>Philip</t>
  </si>
  <si>
    <t>DIRECTOR, OFFICE OF FAITH BASED &amp; COMMUNITY INITAITVES</t>
  </si>
  <si>
    <t xml:space="preserve"> </t>
  </si>
  <si>
    <t>Appointing President</t>
  </si>
  <si>
    <t>Education</t>
  </si>
  <si>
    <t>Graduate Degrees</t>
  </si>
  <si>
    <t>Federal</t>
  </si>
  <si>
    <t>Subject1</t>
  </si>
  <si>
    <t>Task</t>
  </si>
  <si>
    <t>White House</t>
  </si>
  <si>
    <t>Congress</t>
  </si>
  <si>
    <t>Member or Committee Name</t>
  </si>
  <si>
    <t>Public</t>
  </si>
  <si>
    <t>State Work Experience</t>
  </si>
  <si>
    <t>Private</t>
  </si>
  <si>
    <t>Russell A</t>
  </si>
  <si>
    <t>David Andrew</t>
  </si>
  <si>
    <t>Leslie Ann</t>
  </si>
  <si>
    <t>Howard M</t>
  </si>
  <si>
    <t>Yvonne B</t>
  </si>
  <si>
    <t>Karen S</t>
  </si>
  <si>
    <t>Everett John</t>
  </si>
  <si>
    <t>Neil</t>
  </si>
  <si>
    <t>Eica H</t>
  </si>
  <si>
    <t>Bettye B</t>
  </si>
  <si>
    <t>Charles J</t>
  </si>
  <si>
    <t>Paige L</t>
  </si>
  <si>
    <t>Michael S</t>
  </si>
  <si>
    <t>Nancy C</t>
  </si>
  <si>
    <t>Roberto C</t>
  </si>
  <si>
    <t>Richard E</t>
  </si>
  <si>
    <t>Fletcher W</t>
  </si>
  <si>
    <t>Kathleen A</t>
  </si>
  <si>
    <t>Robert C</t>
  </si>
  <si>
    <t>Frank V</t>
  </si>
  <si>
    <t>Naomi A</t>
  </si>
  <si>
    <t>Barbara Powers</t>
  </si>
  <si>
    <t>Grizzard Jr</t>
  </si>
  <si>
    <t>W Roy</t>
  </si>
  <si>
    <t>Gruenbaum</t>
  </si>
  <si>
    <t>Benjamin</t>
  </si>
  <si>
    <t>Gurule</t>
  </si>
  <si>
    <t>Dusti</t>
  </si>
  <si>
    <t>Hallmark</t>
  </si>
  <si>
    <t>Shelby S</t>
  </si>
  <si>
    <t>Haro</t>
  </si>
  <si>
    <t>Adrian</t>
  </si>
  <si>
    <t>ASSISTANT SECRETARY FOR PUBLIC AFFAIRS</t>
  </si>
  <si>
    <t>Harrison</t>
  </si>
  <si>
    <t>Sonjai C</t>
  </si>
  <si>
    <t>SPECIAL ASSISTANT TO THE SECRETARY</t>
  </si>
  <si>
    <t>Heckroth</t>
  </si>
  <si>
    <t>Thomas</t>
  </si>
  <si>
    <t>Miriam A</t>
  </si>
  <si>
    <t>Herman</t>
  </si>
  <si>
    <t>Alexis M</t>
  </si>
  <si>
    <t>Heyman</t>
  </si>
  <si>
    <t>Hicks</t>
  </si>
  <si>
    <t>Elizabeth G</t>
  </si>
  <si>
    <t>Hilton</t>
  </si>
  <si>
    <t>Joi</t>
  </si>
  <si>
    <t>Hoover</t>
  </si>
  <si>
    <t>Cortney E</t>
  </si>
  <si>
    <t>Howard Harrington</t>
  </si>
  <si>
    <t>Elaine</t>
  </si>
  <si>
    <t>Hughes</t>
  </si>
  <si>
    <t>Xavier</t>
  </si>
  <si>
    <t>SENIOR ADVISOR TO THE DEPUTY SECRETARY</t>
  </si>
  <si>
    <t>Ilten</t>
  </si>
  <si>
    <t>Ann O'Donnell</t>
  </si>
  <si>
    <t>Intrepidi</t>
  </si>
  <si>
    <t>Lynn A</t>
  </si>
  <si>
    <t>SOLICITOR OF LABOR</t>
  </si>
  <si>
    <t>Jadotte</t>
  </si>
  <si>
    <t>Marcus D</t>
  </si>
  <si>
    <t>Adri D</t>
  </si>
  <si>
    <t>Charles</t>
  </si>
  <si>
    <t>DEPUTY ASSISTNAT SECRETARY FOR FEDERAL CONTRACTORS</t>
  </si>
  <si>
    <t>Valerie G</t>
  </si>
  <si>
    <t>Gregory L</t>
  </si>
  <si>
    <t>Kevin L</t>
  </si>
  <si>
    <t>Brian V</t>
  </si>
  <si>
    <t>Michael I</t>
  </si>
  <si>
    <t>Jin</t>
  </si>
  <si>
    <t>Leslie</t>
  </si>
  <si>
    <t>DEPUTY ASSISTANT SECRETARY FOR EMPLOYMENT STANDARDS</t>
  </si>
  <si>
    <t>Johnson</t>
  </si>
  <si>
    <t>Johnston</t>
  </si>
  <si>
    <t>Treci C</t>
  </si>
  <si>
    <t>Constance A</t>
  </si>
  <si>
    <t>Kalavritinos Jr</t>
  </si>
  <si>
    <t>John C</t>
  </si>
  <si>
    <t>Kingsley</t>
  </si>
  <si>
    <t>Sara C</t>
  </si>
  <si>
    <t>Kleiman</t>
  </si>
  <si>
    <t>Korsmo</t>
  </si>
  <si>
    <t>Krishnamooti</t>
  </si>
  <si>
    <t>Kuruvilla</t>
  </si>
  <si>
    <t>Jason</t>
  </si>
  <si>
    <t>Lam</t>
  </si>
  <si>
    <t>Livia Y</t>
  </si>
  <si>
    <t>Langan</t>
  </si>
  <si>
    <t>Andrew</t>
  </si>
  <si>
    <t>DEPUTY DIRECTOR OF INTERGOVERNMENTAL AFFAIRS</t>
  </si>
  <si>
    <t>POLICY ADVISOR</t>
  </si>
  <si>
    <t>Lauriski</t>
  </si>
  <si>
    <t>Lattimore</t>
  </si>
  <si>
    <t>Patricia W</t>
  </si>
  <si>
    <t>Lawder</t>
  </si>
  <si>
    <t>Jesse W</t>
  </si>
  <si>
    <t>Lazor</t>
  </si>
  <si>
    <t>Leonard</t>
  </si>
  <si>
    <t>Lauren E</t>
  </si>
  <si>
    <t>Leppink</t>
  </si>
  <si>
    <t>Nancy J</t>
  </si>
  <si>
    <t>Liu</t>
  </si>
  <si>
    <t>Sue Yee</t>
  </si>
  <si>
    <t>Lobello</t>
  </si>
  <si>
    <t>Carrie Lynn</t>
  </si>
  <si>
    <t>DEPUTY DIRECTOR OF SCHEDULING</t>
  </si>
  <si>
    <t>Lopez</t>
  </si>
  <si>
    <t>Earl-Francisco</t>
  </si>
  <si>
    <t>Lyles</t>
  </si>
  <si>
    <t>Latifa A</t>
  </si>
  <si>
    <t>DEPUTY DIRECTOR, WOMENS BUREAU</t>
  </si>
  <si>
    <t>Magdieli</t>
  </si>
  <si>
    <t>Amit</t>
  </si>
  <si>
    <t>Main</t>
  </si>
  <si>
    <t>Joseph A</t>
  </si>
  <si>
    <t>Mande</t>
  </si>
  <si>
    <t>Jerold R</t>
  </si>
  <si>
    <t>Mastroianni</t>
  </si>
  <si>
    <t>Theodore W</t>
  </si>
  <si>
    <t>ASSOCIATE ASST SECRETARY</t>
  </si>
  <si>
    <t>Bolduc</t>
  </si>
  <si>
    <t>Chad</t>
  </si>
  <si>
    <t>Patrick T</t>
  </si>
  <si>
    <t>David W</t>
  </si>
  <si>
    <t>Robet C</t>
  </si>
  <si>
    <t>Bramucci</t>
  </si>
  <si>
    <t>Raymond L</t>
  </si>
  <si>
    <t>Breeskin</t>
  </si>
  <si>
    <t>ASSISTANT SECRETARY FOR EMPLOYMENT AND TRAINING</t>
  </si>
  <si>
    <t>Bresnahan</t>
  </si>
  <si>
    <t>Kenneth M</t>
  </si>
  <si>
    <t>DIR, OFC OF GRANTS &amp; CONTRACTS MANAGEMENT</t>
  </si>
  <si>
    <t>Brickman</t>
  </si>
  <si>
    <t>Adam</t>
  </si>
  <si>
    <t>Rhett Thomas</t>
  </si>
  <si>
    <t>Cartwright</t>
  </si>
  <si>
    <t>Christopher Sean</t>
  </si>
  <si>
    <t>Barbara H</t>
  </si>
  <si>
    <t>Chitlik</t>
  </si>
  <si>
    <t>Sophia E</t>
  </si>
  <si>
    <t>BRIEFING BOOK</t>
  </si>
  <si>
    <t>Matthew P</t>
  </si>
  <si>
    <t>Rick L</t>
  </si>
  <si>
    <t>Cornett</t>
  </si>
  <si>
    <t>C Bruce</t>
  </si>
  <si>
    <t>Rebecca S</t>
  </si>
  <si>
    <t>Cunningham</t>
  </si>
  <si>
    <t>Elizabeth C</t>
  </si>
  <si>
    <t>ASSOCIATE ASSISTANT SECRETARY FOR REGULATORY A</t>
  </si>
  <si>
    <t>DIR, 21st CENTURY OFC &amp; DEP ASST SECY FOR INTERGOV</t>
  </si>
  <si>
    <t>EXECUTIVE ASSISTANT TO THE SECRETARY OF LABOR</t>
  </si>
  <si>
    <t>Czarnecki</t>
  </si>
  <si>
    <t>Daughtry</t>
  </si>
  <si>
    <t>Leah D</t>
  </si>
  <si>
    <t>Ramsey C</t>
  </si>
  <si>
    <t>Laura</t>
  </si>
  <si>
    <t>De Castro</t>
  </si>
  <si>
    <t>SCHEDULER</t>
  </si>
  <si>
    <t>Joseph</t>
  </si>
  <si>
    <t>David R</t>
  </si>
  <si>
    <t>Brittany</t>
  </si>
  <si>
    <t>Dondis</t>
  </si>
  <si>
    <t>Lynn G</t>
  </si>
  <si>
    <t>William E</t>
  </si>
  <si>
    <t>Dreiband</t>
  </si>
  <si>
    <t>Eric S</t>
  </si>
  <si>
    <t>Efurd</t>
  </si>
  <si>
    <t>Laura Lynn</t>
  </si>
  <si>
    <t>ASSOCIATE DIRECTOR FOR CONGRESSIONAL AFFAIRS</t>
  </si>
  <si>
    <t>Enchautegui</t>
  </si>
  <si>
    <t>Maria</t>
  </si>
  <si>
    <t>Farmer</t>
  </si>
  <si>
    <t>James L</t>
  </si>
  <si>
    <t>Natalie V</t>
  </si>
  <si>
    <t>Michele</t>
  </si>
  <si>
    <t>Fillichio</t>
  </si>
  <si>
    <t>Carl A</t>
  </si>
  <si>
    <t>SENIOR ADVISOR FOR COMMUNICATIONS AND PUBLIC AFFAIRS</t>
  </si>
  <si>
    <t>Donald C</t>
  </si>
  <si>
    <t>Floresca</t>
  </si>
  <si>
    <t>Felipe M</t>
  </si>
  <si>
    <t>Ford</t>
  </si>
  <si>
    <t>Melvina C</t>
  </si>
  <si>
    <t>SENIOR POLICY ADVISOR</t>
  </si>
  <si>
    <t>Fortin</t>
  </si>
  <si>
    <t>Kristin L</t>
  </si>
  <si>
    <t>Fuentes</t>
  </si>
  <si>
    <t>Marcia C</t>
  </si>
  <si>
    <t>Garcia</t>
  </si>
  <si>
    <t>Evangelina</t>
  </si>
  <si>
    <t>Gardenswartz</t>
  </si>
  <si>
    <t>Craig</t>
  </si>
  <si>
    <t>Garza</t>
  </si>
  <si>
    <t>Irasema T</t>
  </si>
  <si>
    <t>Gaspard</t>
  </si>
  <si>
    <t>Kathleen</t>
  </si>
  <si>
    <t>ADVISOR TO THE SECRETARY</t>
  </si>
  <si>
    <t>SENIOR COUNSELOR</t>
  </si>
  <si>
    <t>5.27/2011</t>
  </si>
  <si>
    <t>Lisa A</t>
  </si>
  <si>
    <t>Lynn E</t>
  </si>
  <si>
    <t>Gholar</t>
  </si>
  <si>
    <t>A'Shanti F</t>
  </si>
  <si>
    <t>Glen</t>
  </si>
  <si>
    <t>Earl F</t>
  </si>
  <si>
    <t>Goines</t>
  </si>
  <si>
    <t>Maya E</t>
  </si>
  <si>
    <t>Gohl</t>
  </si>
  <si>
    <t>Heribeto D</t>
  </si>
  <si>
    <t>Claudia L</t>
  </si>
  <si>
    <t>Douglas F</t>
  </si>
  <si>
    <t>David E</t>
  </si>
  <si>
    <t>Deborah</t>
  </si>
  <si>
    <t>Erika P</t>
  </si>
  <si>
    <t>Mark L</t>
  </si>
  <si>
    <t>Russell G</t>
  </si>
  <si>
    <t>Kathleen M</t>
  </si>
  <si>
    <t>Joshua A</t>
  </si>
  <si>
    <t>Elizabeth W</t>
  </si>
  <si>
    <t>Patricia K</t>
  </si>
  <si>
    <t>Peter</t>
  </si>
  <si>
    <t>Karine</t>
  </si>
  <si>
    <t>William</t>
  </si>
  <si>
    <t>Elizabeth O</t>
  </si>
  <si>
    <t>Steven J</t>
  </si>
  <si>
    <t>Leah G</t>
  </si>
  <si>
    <t>Patrick J</t>
  </si>
  <si>
    <t>David S</t>
  </si>
  <si>
    <t>Nathan P</t>
  </si>
  <si>
    <t>Bryan T</t>
  </si>
  <si>
    <t>Heather N</t>
  </si>
  <si>
    <t>Janet D</t>
  </si>
  <si>
    <t>Brent R</t>
  </si>
  <si>
    <t>Laura A</t>
  </si>
  <si>
    <t>Whitman</t>
  </si>
  <si>
    <t>Kate R</t>
  </si>
  <si>
    <t>Sager</t>
  </si>
  <si>
    <t>Guerra</t>
  </si>
  <si>
    <t>Lyanna E</t>
  </si>
  <si>
    <t>Hensley</t>
  </si>
  <si>
    <t>Susan L</t>
  </si>
  <si>
    <t>Shields</t>
  </si>
  <si>
    <t>Rees</t>
  </si>
  <si>
    <t>Rebecca G</t>
  </si>
  <si>
    <t>Mas</t>
  </si>
  <si>
    <t>Archuleta</t>
  </si>
  <si>
    <t>Kamela</t>
  </si>
  <si>
    <t>Lathrop</t>
  </si>
  <si>
    <t>Prather</t>
  </si>
  <si>
    <t>Poole</t>
  </si>
  <si>
    <t>Katherine Kelley</t>
  </si>
  <si>
    <t>Duncan Jr</t>
  </si>
  <si>
    <t>Fred J</t>
  </si>
  <si>
    <t>Wolpers</t>
  </si>
  <si>
    <t>Stephanie L</t>
  </si>
  <si>
    <t>Geale</t>
  </si>
  <si>
    <t>Nicholas C</t>
  </si>
  <si>
    <t>Hittner</t>
  </si>
  <si>
    <t>George J</t>
  </si>
  <si>
    <t>Hoisington</t>
  </si>
  <si>
    <t>Jana L</t>
  </si>
  <si>
    <t>Love</t>
  </si>
  <si>
    <t>Arthur MacDougall IV</t>
  </si>
  <si>
    <t>Murphy</t>
  </si>
  <si>
    <t>Daniel J</t>
  </si>
  <si>
    <t>Beals</t>
  </si>
  <si>
    <t>O'Neill</t>
  </si>
  <si>
    <t>Sean K</t>
  </si>
  <si>
    <t>Melvin</t>
  </si>
  <si>
    <t>Vinson Brett</t>
  </si>
  <si>
    <t>Uzzell</t>
  </si>
  <si>
    <t>Megan J</t>
  </si>
  <si>
    <t>Davidson</t>
  </si>
  <si>
    <t>Alan J</t>
  </si>
  <si>
    <t>Glazer</t>
  </si>
  <si>
    <t>Janet L</t>
  </si>
  <si>
    <t>McFadden</t>
  </si>
  <si>
    <t>Soberanis</t>
  </si>
  <si>
    <t>Lalli</t>
  </si>
  <si>
    <t>Brian D</t>
  </si>
  <si>
    <t>Coleman</t>
  </si>
  <si>
    <t>Jason I</t>
  </si>
  <si>
    <t>Ralsky</t>
  </si>
  <si>
    <t>Graham</t>
  </si>
  <si>
    <t>Mehrens</t>
  </si>
  <si>
    <t>Wilber</t>
  </si>
  <si>
    <t>Walter Scott</t>
  </si>
  <si>
    <t>Handley</t>
  </si>
  <si>
    <t>Ross Foster</t>
  </si>
  <si>
    <t>Hale</t>
  </si>
  <si>
    <t>Carrie A</t>
  </si>
  <si>
    <t>Ray</t>
  </si>
  <si>
    <t>Poeth</t>
  </si>
  <si>
    <t>Matthew M</t>
  </si>
  <si>
    <t>Bailey</t>
  </si>
  <si>
    <t>Chisopher R</t>
  </si>
  <si>
    <t>Obenour</t>
  </si>
  <si>
    <t>Nevares</t>
  </si>
  <si>
    <t>Maria C</t>
  </si>
  <si>
    <t>Sadowski</t>
  </si>
  <si>
    <t>Misir</t>
  </si>
  <si>
    <t>Deborah N</t>
  </si>
  <si>
    <t>Keefer</t>
  </si>
  <si>
    <t>Saad III</t>
  </si>
  <si>
    <t>Samuel J</t>
  </si>
  <si>
    <t>Stacey</t>
  </si>
  <si>
    <t>Susan K</t>
  </si>
  <si>
    <t>Thompson</t>
  </si>
  <si>
    <t>Stephen M</t>
  </si>
  <si>
    <t>Adam J</t>
  </si>
  <si>
    <t>Mondero</t>
  </si>
  <si>
    <t>Madden</t>
  </si>
  <si>
    <t>Jennings A D</t>
  </si>
  <si>
    <t>Hartsell</t>
  </si>
  <si>
    <t>Hanlon</t>
  </si>
  <si>
    <t>Alexander Blake</t>
  </si>
  <si>
    <t>Hui</t>
  </si>
  <si>
    <t>Anna S</t>
  </si>
  <si>
    <t>Crockett</t>
  </si>
  <si>
    <t>Scot D</t>
  </si>
  <si>
    <t>Alexander</t>
  </si>
  <si>
    <t>Ott</t>
  </si>
  <si>
    <t>Fay E</t>
  </si>
  <si>
    <t>Severson</t>
  </si>
  <si>
    <t>Alan R</t>
  </si>
  <si>
    <t>Garrison</t>
  </si>
  <si>
    <t>Julia A</t>
  </si>
  <si>
    <t>Doyle Jr.</t>
  </si>
  <si>
    <t>Rajec</t>
  </si>
  <si>
    <t>Roy W</t>
  </si>
  <si>
    <t>Kim J</t>
  </si>
  <si>
    <t>Mark D</t>
  </si>
  <si>
    <t>Uhalde</t>
  </si>
  <si>
    <t>PP-OCC-GRD-STP</t>
  </si>
  <si>
    <t>O'Steen</t>
  </si>
  <si>
    <t>Type</t>
  </si>
  <si>
    <t>Aaronson</t>
  </si>
  <si>
    <t>Julie</t>
  </si>
  <si>
    <t>GS</t>
  </si>
  <si>
    <t>Sched C</t>
  </si>
  <si>
    <t>Abraham</t>
  </si>
  <si>
    <t>Katherine G</t>
  </si>
  <si>
    <t>EX</t>
  </si>
  <si>
    <t>PAS</t>
  </si>
  <si>
    <t>Aguillen</t>
  </si>
  <si>
    <t>Amador Dean</t>
  </si>
  <si>
    <t>Elizabeth N</t>
  </si>
  <si>
    <t>Allen</t>
  </si>
  <si>
    <t>Justin N</t>
  </si>
  <si>
    <t>David Patrick</t>
  </si>
  <si>
    <t>Archila</t>
  </si>
  <si>
    <t>Ernesto</t>
  </si>
  <si>
    <t>ES</t>
  </si>
  <si>
    <t>SES</t>
  </si>
  <si>
    <t>Asaro-Angelo</t>
  </si>
  <si>
    <t>Robert</t>
  </si>
  <si>
    <t>Barnes</t>
  </si>
  <si>
    <t>Ashley M</t>
  </si>
  <si>
    <t>Brian C</t>
  </si>
  <si>
    <t>Basha</t>
  </si>
  <si>
    <t>Rhonda L</t>
  </si>
  <si>
    <t>Paula M</t>
  </si>
  <si>
    <t>Jordan A</t>
  </si>
  <si>
    <t>James V</t>
  </si>
  <si>
    <t>Robert E</t>
  </si>
  <si>
    <t>Bergquist</t>
  </si>
  <si>
    <t>Janna Marie</t>
  </si>
  <si>
    <t>Berkowitz</t>
  </si>
  <si>
    <t>Deborah E</t>
  </si>
  <si>
    <t>Bermejo</t>
  </si>
  <si>
    <t>Elmy A</t>
  </si>
  <si>
    <t>DIRECTOR, INTERGOVERNMENTAL AFFAIRS</t>
  </si>
  <si>
    <t>Jeremy M</t>
  </si>
  <si>
    <t>Szczesny</t>
  </si>
  <si>
    <t>Jill A</t>
  </si>
  <si>
    <t>Harrington</t>
  </si>
  <si>
    <t>Dew</t>
  </si>
  <si>
    <t>Michael J</t>
  </si>
  <si>
    <t>Reynolds</t>
  </si>
  <si>
    <t>Morgan O</t>
  </si>
  <si>
    <t>Matthew</t>
  </si>
  <si>
    <t>Bonner</t>
  </si>
  <si>
    <t>Franklin W</t>
  </si>
  <si>
    <t>Doyle</t>
  </si>
  <si>
    <t>Dugger</t>
  </si>
  <si>
    <t>Deborah M</t>
  </si>
  <si>
    <t>Campbell</t>
  </si>
  <si>
    <t xml:space="preserve"> Bradford P</t>
  </si>
  <si>
    <t>Little</t>
  </si>
  <si>
    <t>C Bryan</t>
  </si>
  <si>
    <t>Juarbe Jr</t>
  </si>
  <si>
    <t>Frederico</t>
  </si>
  <si>
    <t>McHenry</t>
  </si>
  <si>
    <t>Jameson</t>
  </si>
  <si>
    <t>Jennifer B</t>
  </si>
  <si>
    <t>Douglas</t>
  </si>
  <si>
    <t>Penny G</t>
  </si>
  <si>
    <t>Mea</t>
  </si>
  <si>
    <t>William J</t>
  </si>
  <si>
    <t>Nelson</t>
  </si>
  <si>
    <t>Keith A</t>
  </si>
  <si>
    <t>Seth A</t>
  </si>
  <si>
    <t>Embler</t>
  </si>
  <si>
    <t>Geoff</t>
  </si>
  <si>
    <t>Feen</t>
  </si>
  <si>
    <t>Richard H</t>
  </si>
  <si>
    <t>Bosworth</t>
  </si>
  <si>
    <t>Caroline D</t>
  </si>
  <si>
    <t>Naudin</t>
  </si>
  <si>
    <t>Melissa</t>
  </si>
  <si>
    <t>Fondren</t>
  </si>
  <si>
    <t>George W</t>
  </si>
  <si>
    <t>Roberts</t>
  </si>
  <si>
    <t>Julie K</t>
  </si>
  <si>
    <t>Spencer</t>
  </si>
  <si>
    <t>Glenn</t>
  </si>
  <si>
    <t>Brostrom</t>
  </si>
  <si>
    <t>Sanders Jr</t>
  </si>
  <si>
    <t>Forgy</t>
  </si>
  <si>
    <t>Lawrence E</t>
  </si>
  <si>
    <t>Visscher</t>
  </si>
  <si>
    <t>Gary L</t>
  </si>
  <si>
    <t>Ricketts</t>
  </si>
  <si>
    <t>Amy L</t>
  </si>
  <si>
    <t>O'Keefe</t>
  </si>
  <si>
    <t>James A</t>
  </si>
  <si>
    <t>Sinnett</t>
  </si>
  <si>
    <t>Vicki L</t>
  </si>
  <si>
    <t>Nichols</t>
  </si>
  <si>
    <t>Daniel M</t>
  </si>
  <si>
    <t>Brent</t>
  </si>
  <si>
    <t>Mathisen</t>
  </si>
  <si>
    <t>Alysia R</t>
  </si>
  <si>
    <t>Iverson</t>
  </si>
  <si>
    <t>Kristine A</t>
  </si>
  <si>
    <t>Scalia</t>
  </si>
  <si>
    <t>Eugene</t>
  </si>
  <si>
    <t>Wyatt</t>
  </si>
  <si>
    <t>Gardiner</t>
  </si>
  <si>
    <t>Spear</t>
  </si>
  <si>
    <t>Christopher T</t>
  </si>
  <si>
    <t>Grubbs</t>
  </si>
  <si>
    <t>Wendy</t>
  </si>
  <si>
    <t>Varnell</t>
  </si>
  <si>
    <t>Gable</t>
  </si>
  <si>
    <t>Elizabeth B</t>
  </si>
  <si>
    <t>Foster</t>
  </si>
  <si>
    <t>Wesley T</t>
  </si>
  <si>
    <t>Nguyen</t>
  </si>
  <si>
    <t>Trang T</t>
  </si>
  <si>
    <t>Gizzard Jr</t>
  </si>
  <si>
    <t>Bulow</t>
  </si>
  <si>
    <t>Charles W</t>
  </si>
  <si>
    <t>Cook</t>
  </si>
  <si>
    <t>Bedell</t>
  </si>
  <si>
    <t>Anthony R</t>
  </si>
  <si>
    <t>Michele M</t>
  </si>
  <si>
    <t>Maher</t>
  </si>
  <si>
    <t>Joseph B</t>
  </si>
  <si>
    <t>Thomas D</t>
  </si>
  <si>
    <t>Mckeag</t>
  </si>
  <si>
    <t>Sally M</t>
  </si>
  <si>
    <t>Barbieri</t>
  </si>
  <si>
    <t>Dana E</t>
  </si>
  <si>
    <t>Knouse</t>
  </si>
  <si>
    <t>Ruth D</t>
  </si>
  <si>
    <t>Bishop</t>
  </si>
  <si>
    <t>Mason M</t>
  </si>
  <si>
    <t>Washingon</t>
  </si>
  <si>
    <t>S Kevin</t>
  </si>
  <si>
    <t>Halbig</t>
  </si>
  <si>
    <t>Jacqueline L</t>
  </si>
  <si>
    <t>Hymes</t>
  </si>
  <si>
    <t>Shelley S</t>
  </si>
  <si>
    <t>Starck</t>
  </si>
  <si>
    <t>Den Herder</t>
  </si>
  <si>
    <t>McCutchen</t>
  </si>
  <si>
    <t>Tammy D</t>
  </si>
  <si>
    <t>Magan</t>
  </si>
  <si>
    <t>Michael A</t>
  </si>
  <si>
    <t>Newton</t>
  </si>
  <si>
    <t>Matha E</t>
  </si>
  <si>
    <t>Schneider</t>
  </si>
  <si>
    <t>Daniel C</t>
  </si>
  <si>
    <t>Henshaw</t>
  </si>
  <si>
    <t>John L</t>
  </si>
  <si>
    <t>DeRocco</t>
  </si>
  <si>
    <t>Holbrook</t>
  </si>
  <si>
    <t>Sarah E</t>
  </si>
  <si>
    <t>Yu</t>
  </si>
  <si>
    <t>Rosemary</t>
  </si>
  <si>
    <t>Katz</t>
  </si>
  <si>
    <t>Marc N</t>
  </si>
  <si>
    <t>Card</t>
  </si>
  <si>
    <t>Jean H</t>
  </si>
  <si>
    <t>Baum</t>
  </si>
  <si>
    <t>Erika L</t>
  </si>
  <si>
    <t>Tang</t>
  </si>
  <si>
    <t>Angelica</t>
  </si>
  <si>
    <t>Kevin A</t>
  </si>
  <si>
    <t>Falk</t>
  </si>
  <si>
    <t>Anne Maie</t>
  </si>
  <si>
    <t>Combs</t>
  </si>
  <si>
    <t>Ann Laine</t>
  </si>
  <si>
    <t>Chun</t>
  </si>
  <si>
    <t>Shinae</t>
  </si>
  <si>
    <t>Samuels</t>
  </si>
  <si>
    <t>Todd</t>
  </si>
  <si>
    <t>Don</t>
  </si>
  <si>
    <t>Flynn</t>
  </si>
  <si>
    <t>Sheehan</t>
  </si>
  <si>
    <t>Jennifer H</t>
  </si>
  <si>
    <t>Radzely</t>
  </si>
  <si>
    <t>Ciccolella</t>
  </si>
  <si>
    <t>Charles S</t>
  </si>
  <si>
    <t>Thernstrom</t>
  </si>
  <si>
    <t>Samuel A</t>
  </si>
  <si>
    <t>Ras</t>
  </si>
  <si>
    <t>Angelique</t>
  </si>
  <si>
    <t>MacKenzie</t>
  </si>
  <si>
    <t>Ryan E</t>
  </si>
  <si>
    <t>Bartlett</t>
  </si>
  <si>
    <t>Snyder</t>
  </si>
  <si>
    <t>Eric D</t>
  </si>
  <si>
    <t>Morales</t>
  </si>
  <si>
    <t>Juan Daniel</t>
  </si>
  <si>
    <t>Schaumburg</t>
  </si>
  <si>
    <t>Jacquelin Mason</t>
  </si>
  <si>
    <t>Haney</t>
  </si>
  <si>
    <t>John J</t>
  </si>
  <si>
    <t>Rutheford</t>
  </si>
  <si>
    <t>Dorotea G</t>
  </si>
  <si>
    <t>Ely</t>
  </si>
  <si>
    <t>Ramona J</t>
  </si>
  <si>
    <t>McDonald</t>
  </si>
  <si>
    <t xml:space="preserve"> Robin Y</t>
  </si>
  <si>
    <t>Mumaw</t>
  </si>
  <si>
    <t>Melanie A</t>
  </si>
  <si>
    <t>Lehrer</t>
  </si>
  <si>
    <t>Sandra L</t>
  </si>
  <si>
    <t>Bassett</t>
  </si>
  <si>
    <t>Michael B</t>
  </si>
  <si>
    <t>Burr</t>
  </si>
  <si>
    <t>Geoffrey G</t>
  </si>
  <si>
    <t>Cudworth</t>
  </si>
  <si>
    <t>Sarah M</t>
  </si>
  <si>
    <t>Farr</t>
  </si>
  <si>
    <t>Church</t>
  </si>
  <si>
    <t>Misty L</t>
  </si>
  <si>
    <t>Clarke Blair</t>
  </si>
  <si>
    <t>White</t>
  </si>
  <si>
    <t>Gregory J</t>
  </si>
  <si>
    <t>Colucci</t>
  </si>
  <si>
    <t>Marlene M</t>
  </si>
  <si>
    <t>Taylor</t>
  </si>
  <si>
    <t>Aaron L</t>
  </si>
  <si>
    <t>Joe</t>
  </si>
  <si>
    <t>Alice A</t>
  </si>
  <si>
    <t>Loos</t>
  </si>
  <si>
    <t>Earl Don</t>
  </si>
  <si>
    <t>Coats</t>
  </si>
  <si>
    <t>Aaron A</t>
  </si>
  <si>
    <t>Becker</t>
  </si>
  <si>
    <t>Clark</t>
  </si>
  <si>
    <t>Krive</t>
  </si>
  <si>
    <t>Jonathan C</t>
  </si>
  <si>
    <t>Gowan</t>
  </si>
  <si>
    <t>Colin M</t>
  </si>
  <si>
    <t>DeMarco Ill</t>
  </si>
  <si>
    <t>Ladik</t>
  </si>
  <si>
    <t>Jeffrey J</t>
  </si>
  <si>
    <t>Hirabayashi</t>
  </si>
  <si>
    <t>Kai K</t>
  </si>
  <si>
    <t>Harding</t>
  </si>
  <si>
    <t>Gregory A</t>
  </si>
  <si>
    <t>Fischel</t>
  </si>
  <si>
    <t>Corrie L</t>
  </si>
  <si>
    <t>Berg</t>
  </si>
  <si>
    <t>Ralph Christian</t>
  </si>
  <si>
    <t>Cotton</t>
  </si>
  <si>
    <t>Coxe</t>
  </si>
  <si>
    <t>Jennifer L</t>
  </si>
  <si>
    <t>Huang</t>
  </si>
  <si>
    <t>Christine</t>
  </si>
  <si>
    <t>Padilla</t>
  </si>
  <si>
    <t>Patricia V</t>
  </si>
  <si>
    <t>Chase</t>
  </si>
  <si>
    <t>Cruz</t>
  </si>
  <si>
    <t>Dena M</t>
  </si>
  <si>
    <t>Snidar</t>
  </si>
  <si>
    <t>Carrie</t>
  </si>
  <si>
    <t>Gomez</t>
  </si>
  <si>
    <t>Daniel R</t>
  </si>
  <si>
    <t>Lau</t>
  </si>
  <si>
    <t>Veronica F</t>
  </si>
  <si>
    <t>Gibson</t>
  </si>
  <si>
    <t>Cotter</t>
  </si>
  <si>
    <t>Jeanette R</t>
  </si>
  <si>
    <t>DeGuzman</t>
  </si>
  <si>
    <t>Cesar R</t>
  </si>
  <si>
    <t>Rivadeneira</t>
  </si>
  <si>
    <t>Shirley C</t>
  </si>
  <si>
    <t>Wear</t>
  </si>
  <si>
    <t>Terrance J</t>
  </si>
  <si>
    <t>Strong</t>
  </si>
  <si>
    <t>Troy</t>
  </si>
  <si>
    <t>Tevi David</t>
  </si>
  <si>
    <t>Bugbee</t>
  </si>
  <si>
    <t>Chistopher B</t>
  </si>
  <si>
    <t>Zurawski</t>
  </si>
  <si>
    <t>Paul R</t>
  </si>
  <si>
    <t>Pallasch</t>
  </si>
  <si>
    <t>John P</t>
  </si>
  <si>
    <t>Muckelbauer</t>
  </si>
  <si>
    <t>Boyer</t>
  </si>
  <si>
    <t>Newkirk</t>
  </si>
  <si>
    <t>Andrew C</t>
  </si>
  <si>
    <t>Borchers</t>
  </si>
  <si>
    <t>Paul H</t>
  </si>
  <si>
    <t>Hedgcock</t>
  </si>
  <si>
    <t>Wildermuth</t>
  </si>
  <si>
    <t>Rene U</t>
  </si>
  <si>
    <t>Kolton</t>
  </si>
  <si>
    <t>Chad M</t>
  </si>
  <si>
    <t>Dye</t>
  </si>
  <si>
    <t xml:space="preserve"> David G</t>
  </si>
  <si>
    <t>Genero</t>
  </si>
  <si>
    <t>Roy</t>
  </si>
  <si>
    <t>Lokkesmoe</t>
  </si>
  <si>
    <t>Erik T</t>
  </si>
  <si>
    <t>Herrington</t>
  </si>
  <si>
    <t>Loretta M</t>
  </si>
  <si>
    <t>Lockart</t>
  </si>
  <si>
    <t>Sarah K</t>
  </si>
  <si>
    <t>Kelsey T</t>
  </si>
  <si>
    <t>Sifakis</t>
  </si>
  <si>
    <t>George Anthony</t>
  </si>
  <si>
    <t>Liang</t>
  </si>
  <si>
    <t>W Walter</t>
  </si>
  <si>
    <t>Lloyd</t>
  </si>
  <si>
    <t>Judy B</t>
  </si>
  <si>
    <t>Redmond</t>
  </si>
  <si>
    <t>Sean P</t>
  </si>
  <si>
    <t>Van Mark</t>
  </si>
  <si>
    <t>Jacklyn K</t>
  </si>
  <si>
    <t>Diehl</t>
  </si>
  <si>
    <t>Samuel W</t>
  </si>
  <si>
    <t>Zelkowitz</t>
  </si>
  <si>
    <t>Juliet</t>
  </si>
  <si>
    <t>Patricia A</t>
  </si>
  <si>
    <t>Bosgraaf</t>
  </si>
  <si>
    <t>Kimberly</t>
  </si>
  <si>
    <t>Larson</t>
  </si>
  <si>
    <t>Michelle E</t>
  </si>
  <si>
    <t>Kruska</t>
  </si>
  <si>
    <t>Lisa M</t>
  </si>
  <si>
    <t>Kirksey</t>
  </si>
  <si>
    <t>Karen M</t>
  </si>
  <si>
    <t>David B</t>
  </si>
  <si>
    <t>Schauder</t>
  </si>
  <si>
    <t>Andrew W</t>
  </si>
  <si>
    <t>Palmese</t>
  </si>
  <si>
    <t>Kimberley D</t>
  </si>
  <si>
    <t>Melendez</t>
  </si>
  <si>
    <t>Sonia</t>
  </si>
  <si>
    <t>Amy D</t>
  </si>
  <si>
    <t>Scott H</t>
  </si>
  <si>
    <t>Camp</t>
  </si>
  <si>
    <t>Koutsoubos</t>
  </si>
  <si>
    <t>Gary N</t>
  </si>
  <si>
    <t>Balmer</t>
  </si>
  <si>
    <t>Brittany L</t>
  </si>
  <si>
    <t>Montgomery</t>
  </si>
  <si>
    <t>Maxwell</t>
  </si>
  <si>
    <t>Mary Elizabeth</t>
  </si>
  <si>
    <t>Barcia</t>
  </si>
  <si>
    <t>Gonzalez</t>
  </si>
  <si>
    <t>Gehring</t>
  </si>
  <si>
    <t>Wendy M</t>
  </si>
  <si>
    <t>Hill</t>
  </si>
  <si>
    <t>Bender</t>
  </si>
  <si>
    <t>Andrew P</t>
  </si>
  <si>
    <t>Hampton</t>
  </si>
  <si>
    <t>Steven D</t>
  </si>
  <si>
    <t>Papadopoulos</t>
  </si>
  <si>
    <t>Mark E</t>
  </si>
  <si>
    <t>Haselden</t>
  </si>
  <si>
    <t>Thomas Foster</t>
  </si>
  <si>
    <t>Mala</t>
  </si>
  <si>
    <t>Wheeler</t>
  </si>
  <si>
    <t>James Joseph</t>
  </si>
  <si>
    <t>Hinshaw</t>
  </si>
  <si>
    <t>Ramirez</t>
  </si>
  <si>
    <t>Oscar T</t>
  </si>
  <si>
    <t>Gulick</t>
  </si>
  <si>
    <t>Whitney V</t>
  </si>
  <si>
    <t>Buell</t>
  </si>
  <si>
    <t>Emily</t>
  </si>
  <si>
    <t>Lee</t>
  </si>
  <si>
    <t>Noelle C</t>
  </si>
  <si>
    <t>Schoeneman</t>
  </si>
  <si>
    <t>Brian W</t>
  </si>
  <si>
    <t>Green</t>
  </si>
  <si>
    <t>Virginia D</t>
  </si>
  <si>
    <t>Keelan</t>
  </si>
  <si>
    <t>Elizabeth J</t>
  </si>
  <si>
    <t>Furchtgott-Roth</t>
  </si>
  <si>
    <t>Diana</t>
  </si>
  <si>
    <t>Henry</t>
  </si>
  <si>
    <t>Tina Maria G</t>
  </si>
  <si>
    <t>Daniel L</t>
  </si>
  <si>
    <t>Mosley</t>
  </si>
  <si>
    <t>Carolyn D</t>
  </si>
  <si>
    <t xml:space="preserve"> David Lewis</t>
  </si>
  <si>
    <t>Kaplan</t>
  </si>
  <si>
    <t>Marvin</t>
  </si>
  <si>
    <t>Offutt</t>
  </si>
  <si>
    <t>William L</t>
  </si>
  <si>
    <t>Tario</t>
  </si>
  <si>
    <t>Ein M</t>
  </si>
  <si>
    <t>Fisher</t>
  </si>
  <si>
    <t>Tammy T</t>
  </si>
  <si>
    <t>Koch</t>
  </si>
  <si>
    <t>Jeffrey W</t>
  </si>
  <si>
    <t>McElvein</t>
  </si>
  <si>
    <t>Bruce B</t>
  </si>
  <si>
    <t>Coley III</t>
  </si>
  <si>
    <t>Lloyd Franklin</t>
  </si>
  <si>
    <t>Manning</t>
  </si>
  <si>
    <t>Richard M</t>
  </si>
  <si>
    <t>Smith Jr</t>
  </si>
  <si>
    <t>Loren A</t>
  </si>
  <si>
    <t>Young</t>
  </si>
  <si>
    <t>Clarisse A</t>
  </si>
  <si>
    <t>Ladner</t>
  </si>
  <si>
    <t>Kathi D</t>
  </si>
  <si>
    <t>Grisafe</t>
  </si>
  <si>
    <t>Christopher S</t>
  </si>
  <si>
    <t>Butler</t>
  </si>
  <si>
    <t>Weaver</t>
  </si>
  <si>
    <t>Carrie L</t>
  </si>
  <si>
    <t>Day</t>
  </si>
  <si>
    <t>Stio</t>
  </si>
  <si>
    <t>Chistopher</t>
  </si>
  <si>
    <t>Matthew Scott</t>
  </si>
  <si>
    <t>Morgan</t>
  </si>
  <si>
    <t>Suzanne</t>
  </si>
  <si>
    <t>Gates</t>
  </si>
  <si>
    <t>Sharon H</t>
  </si>
  <si>
    <t>Mulvee</t>
  </si>
  <si>
    <t>Julie A</t>
  </si>
  <si>
    <t>Tarrance</t>
  </si>
  <si>
    <t>Kyle R</t>
  </si>
  <si>
    <t>Unger</t>
  </si>
  <si>
    <t>Emily S</t>
  </si>
  <si>
    <t>Groover</t>
  </si>
  <si>
    <t>Pamela G</t>
  </si>
  <si>
    <t>Faraci</t>
  </si>
  <si>
    <t>Matthew L C</t>
  </si>
  <si>
    <t>Lemus</t>
  </si>
  <si>
    <t>Gabiela D</t>
  </si>
  <si>
    <t>Wilson</t>
  </si>
  <si>
    <t>Kristin M</t>
  </si>
  <si>
    <t>Austin</t>
  </si>
  <si>
    <t>Douglas C</t>
  </si>
  <si>
    <t>Stoick</t>
  </si>
  <si>
    <t>Jordan P</t>
  </si>
  <si>
    <t>Mullican</t>
  </si>
  <si>
    <t>Sierra</t>
  </si>
  <si>
    <t>Gabiel L</t>
  </si>
  <si>
    <t>Skaggs</t>
  </si>
  <si>
    <t>Minsky</t>
  </si>
  <si>
    <t>David J</t>
  </si>
  <si>
    <t>Wiebe</t>
  </si>
  <si>
    <t>Ridley</t>
  </si>
  <si>
    <t>Christopher R</t>
  </si>
  <si>
    <t>Welke</t>
  </si>
  <si>
    <t>Virginia H</t>
  </si>
  <si>
    <t>Jeffrey</t>
  </si>
  <si>
    <t>Scott L</t>
  </si>
  <si>
    <t>Sanborn III</t>
  </si>
  <si>
    <t>Cornale</t>
  </si>
  <si>
    <t>Samuel P</t>
  </si>
  <si>
    <t>Hooper</t>
  </si>
  <si>
    <t>Shawn K</t>
  </si>
  <si>
    <t>Lim</t>
  </si>
  <si>
    <t>Livingston</t>
  </si>
  <si>
    <t>Andrea J</t>
  </si>
  <si>
    <t>Suiter</t>
  </si>
  <si>
    <t>Carrianna C</t>
  </si>
  <si>
    <t>Bevis</t>
  </si>
  <si>
    <t>Brewster B</t>
  </si>
  <si>
    <t>Carmichael</t>
  </si>
  <si>
    <t>Ann E</t>
  </si>
  <si>
    <t>McCarlie</t>
  </si>
  <si>
    <t>Michael D</t>
  </si>
  <si>
    <t>Tatum</t>
  </si>
  <si>
    <t>Laura L</t>
  </si>
  <si>
    <t>Cathcart</t>
  </si>
  <si>
    <t>Heck</t>
  </si>
  <si>
    <t>Otto E</t>
  </si>
  <si>
    <t>Chen</t>
  </si>
  <si>
    <t>Cindy I</t>
  </si>
  <si>
    <t>Strainis-Walker</t>
  </si>
  <si>
    <t>Amanda R</t>
  </si>
  <si>
    <t>Snare</t>
  </si>
  <si>
    <t>Jonathan L</t>
  </si>
  <si>
    <t>Ross</t>
  </si>
  <si>
    <t>Williams</t>
  </si>
  <si>
    <t>Nathan</t>
  </si>
  <si>
    <t>Hart</t>
  </si>
  <si>
    <t>Paul A</t>
  </si>
  <si>
    <t>McDonough</t>
  </si>
  <si>
    <t>Meghan E</t>
  </si>
  <si>
    <t>Arguello</t>
  </si>
  <si>
    <t>Olga A</t>
  </si>
  <si>
    <t>Elissa S</t>
  </si>
  <si>
    <t>Fillpot</t>
  </si>
  <si>
    <t>Brian Dirk</t>
  </si>
  <si>
    <t>McCreary</t>
  </si>
  <si>
    <t>Robert J</t>
  </si>
  <si>
    <t>Anderson</t>
  </si>
  <si>
    <t>Camille</t>
  </si>
  <si>
    <t>Hong</t>
  </si>
  <si>
    <t>Shawn</t>
  </si>
  <si>
    <t>Terry A</t>
  </si>
  <si>
    <t>Setterberg</t>
  </si>
  <si>
    <t>Andrew R</t>
  </si>
  <si>
    <t>Rivas</t>
  </si>
  <si>
    <t>Kristina C</t>
  </si>
  <si>
    <t>Gutierrez</t>
  </si>
  <si>
    <t>Mantel</t>
  </si>
  <si>
    <t>Brad J</t>
  </si>
  <si>
    <t>Reyna</t>
  </si>
  <si>
    <t>Cristina</t>
  </si>
  <si>
    <t>Rebisz</t>
  </si>
  <si>
    <t>Richard J</t>
  </si>
  <si>
    <t>Herbison</t>
  </si>
  <si>
    <t>Ronald M</t>
  </si>
  <si>
    <t>Koroluk</t>
  </si>
  <si>
    <t>Watson</t>
  </si>
  <si>
    <t>Laura C</t>
  </si>
  <si>
    <t>Jean-Pierre</t>
  </si>
  <si>
    <t>Passantino</t>
  </si>
  <si>
    <t>Alexander J</t>
  </si>
  <si>
    <t>Dupler</t>
  </si>
  <si>
    <t>Todd F</t>
  </si>
  <si>
    <t>McCord</t>
  </si>
  <si>
    <t>Mallie M</t>
  </si>
  <si>
    <t>Wilkinson Jr</t>
  </si>
  <si>
    <t>James B</t>
  </si>
  <si>
    <t>Lebens</t>
  </si>
  <si>
    <t>Grant B</t>
  </si>
  <si>
    <t>Henao-Gomez</t>
  </si>
  <si>
    <t>Juan M</t>
  </si>
  <si>
    <t>Oliver</t>
  </si>
  <si>
    <t>A Louise</t>
  </si>
  <si>
    <t>McKnight</t>
  </si>
  <si>
    <t>Cynthia M</t>
  </si>
  <si>
    <t>Britton</t>
  </si>
  <si>
    <t>Filiciello</t>
  </si>
  <si>
    <t>Christopher J</t>
  </si>
  <si>
    <t>Van Etten</t>
  </si>
  <si>
    <t>Todd S</t>
  </si>
  <si>
    <t>Pirro</t>
  </si>
  <si>
    <t>Jeffrey James</t>
  </si>
  <si>
    <t>Leistikow</t>
  </si>
  <si>
    <t>Alexandra S</t>
  </si>
  <si>
    <t>Frank</t>
  </si>
  <si>
    <t xml:space="preserve"> Edmund J</t>
  </si>
  <si>
    <t>James</t>
  </si>
  <si>
    <t>Simpson</t>
  </si>
  <si>
    <t>William A</t>
  </si>
  <si>
    <t>Cooper</t>
  </si>
  <si>
    <t>Horace M</t>
  </si>
  <si>
    <t>Summers</t>
  </si>
  <si>
    <t>Marano</t>
  </si>
  <si>
    <t>Athey</t>
  </si>
  <si>
    <t>Robert L</t>
  </si>
  <si>
    <t>Baker</t>
  </si>
  <si>
    <t>Angela</t>
  </si>
  <si>
    <t>Rife Jr</t>
  </si>
  <si>
    <t>Collins</t>
  </si>
  <si>
    <t>Tse</t>
  </si>
  <si>
    <t>Marina Man-Chun</t>
  </si>
  <si>
    <t>Alice</t>
  </si>
  <si>
    <t>Thielen</t>
  </si>
  <si>
    <t>Melinda A</t>
  </si>
  <si>
    <t>Parker Jr</t>
  </si>
  <si>
    <t>William F</t>
  </si>
  <si>
    <t>Witcher</t>
  </si>
  <si>
    <t>Eryn M</t>
  </si>
  <si>
    <t>Pak</t>
  </si>
  <si>
    <t>Gunas III</t>
  </si>
  <si>
    <t>Peter J</t>
  </si>
  <si>
    <t>DeCamp</t>
  </si>
  <si>
    <t>Paul P</t>
  </si>
  <si>
    <t>Essary</t>
  </si>
  <si>
    <t>Kimberly S L</t>
  </si>
  <si>
    <t>Trent</t>
  </si>
  <si>
    <t>Joshua B</t>
  </si>
  <si>
    <t>Sauer</t>
  </si>
  <si>
    <t>Jennifer G</t>
  </si>
  <si>
    <t>Hamilton</t>
  </si>
  <si>
    <t>McGuinn</t>
  </si>
  <si>
    <t>Christopher M</t>
  </si>
  <si>
    <t>De La Torre</t>
  </si>
  <si>
    <t>Einertson</t>
  </si>
  <si>
    <t>Jason D</t>
  </si>
  <si>
    <t>Terek</t>
  </si>
  <si>
    <t>Stephanie M</t>
  </si>
  <si>
    <t>Merrill</t>
  </si>
  <si>
    <t>Jessica O</t>
  </si>
  <si>
    <t>Wei</t>
  </si>
  <si>
    <t>Yu-ting Tina</t>
  </si>
  <si>
    <t>Tompkins</t>
  </si>
  <si>
    <t>Elena G</t>
  </si>
  <si>
    <t>Stohler</t>
  </si>
  <si>
    <t>Thomas M</t>
  </si>
  <si>
    <t>Manansala</t>
  </si>
  <si>
    <t>Eddie Charmaine A</t>
  </si>
  <si>
    <t>Caliguiri</t>
  </si>
  <si>
    <t>Masugi</t>
  </si>
  <si>
    <t>Ken</t>
  </si>
  <si>
    <t>Chaurand</t>
  </si>
  <si>
    <t>Enrique Agustin</t>
  </si>
  <si>
    <t>Palmer</t>
  </si>
  <si>
    <t>Lown</t>
  </si>
  <si>
    <t>Tyler E</t>
  </si>
  <si>
    <t>Lattimer</t>
  </si>
  <si>
    <t>Leah C</t>
  </si>
  <si>
    <t>Shevlin</t>
  </si>
  <si>
    <t>Castillo</t>
  </si>
  <si>
    <t>Polaski</t>
  </si>
  <si>
    <t>Sandra M</t>
  </si>
  <si>
    <t>Ortiz Jr</t>
  </si>
  <si>
    <t>lsmael</t>
  </si>
  <si>
    <t>Conway</t>
  </si>
  <si>
    <t>Paul T</t>
  </si>
  <si>
    <t>Wilkinson</t>
  </si>
  <si>
    <t>Molly A</t>
  </si>
  <si>
    <t>Caylor</t>
  </si>
  <si>
    <t>John R</t>
  </si>
  <si>
    <t>Casey</t>
  </si>
  <si>
    <t>Lawrence W</t>
  </si>
  <si>
    <t>Barab</t>
  </si>
  <si>
    <t>Zapata</t>
  </si>
  <si>
    <t>Jaime A</t>
  </si>
  <si>
    <t>Greenfield</t>
  </si>
  <si>
    <t>Lund</t>
  </si>
  <si>
    <t>John</t>
  </si>
  <si>
    <t>Bowlin</t>
  </si>
  <si>
    <t>Chistopher M</t>
  </si>
  <si>
    <t>Block</t>
  </si>
  <si>
    <t>Sharon I</t>
  </si>
  <si>
    <t>Navin</t>
  </si>
  <si>
    <t>Jeffrey M</t>
  </si>
  <si>
    <t>Meftah</t>
  </si>
  <si>
    <t>Yvette M</t>
  </si>
  <si>
    <t>Norris</t>
  </si>
  <si>
    <t>MaryJane O</t>
  </si>
  <si>
    <t>Miller</t>
  </si>
  <si>
    <t>Karen Czarnecki</t>
  </si>
  <si>
    <t>Bergman</t>
  </si>
  <si>
    <t>Terry G</t>
  </si>
  <si>
    <t>Walker</t>
  </si>
  <si>
    <t>Gray</t>
  </si>
  <si>
    <t>Sequeira</t>
  </si>
  <si>
    <t>Leon R</t>
  </si>
  <si>
    <t>Davis</t>
  </si>
  <si>
    <t>Michael L</t>
  </si>
  <si>
    <t>Medefind</t>
  </si>
  <si>
    <t>Jedd E</t>
  </si>
  <si>
    <t>Jacob</t>
  </si>
  <si>
    <t>Gregory F</t>
  </si>
  <si>
    <t>Dieband</t>
  </si>
  <si>
    <t>Eic S</t>
  </si>
  <si>
    <t>Orrell</t>
  </si>
  <si>
    <t>Hayes</t>
  </si>
  <si>
    <t>Charlotte A</t>
  </si>
  <si>
    <t>Levy</t>
  </si>
  <si>
    <t>Thigpen</t>
  </si>
  <si>
    <t>Susan B</t>
  </si>
  <si>
    <t>Slater</t>
  </si>
  <si>
    <t>George B</t>
  </si>
  <si>
    <t>Kim</t>
  </si>
  <si>
    <t>Schaefer IV</t>
  </si>
  <si>
    <t>Oates</t>
  </si>
  <si>
    <t>Jane</t>
  </si>
  <si>
    <t>Chao</t>
  </si>
  <si>
    <t>Elaine L</t>
  </si>
  <si>
    <t>Andrew M</t>
  </si>
  <si>
    <t>Somerville</t>
  </si>
  <si>
    <t>Tamara Shawn</t>
  </si>
  <si>
    <t>Levine</t>
  </si>
  <si>
    <t>Arnold L</t>
  </si>
  <si>
    <t>Solis</t>
  </si>
  <si>
    <t>Hilda L</t>
  </si>
  <si>
    <t>Stidvent</t>
  </si>
  <si>
    <t>Veronica V</t>
  </si>
  <si>
    <t>Lipnic</t>
  </si>
  <si>
    <t>Victoria A</t>
  </si>
  <si>
    <t>Foulke Jr</t>
  </si>
  <si>
    <t>Edwin G</t>
  </si>
  <si>
    <t>Utgoff</t>
  </si>
  <si>
    <t>Kathleen P</t>
  </si>
  <si>
    <t>Hall</t>
  </si>
  <si>
    <t>Keith</t>
  </si>
  <si>
    <t>David D</t>
  </si>
  <si>
    <t>Stickler</t>
  </si>
  <si>
    <t>Jefferson</t>
  </si>
  <si>
    <t>Raymond M</t>
  </si>
  <si>
    <t>Kennedy</t>
  </si>
  <si>
    <t>Borzi</t>
  </si>
  <si>
    <t>Phyllis C</t>
  </si>
  <si>
    <t>Findlay</t>
  </si>
  <si>
    <t>Law</t>
  </si>
  <si>
    <t>Haris</t>
  </si>
  <si>
    <t>Seth D</t>
  </si>
  <si>
    <t>Clerihue</t>
  </si>
  <si>
    <t>Randolph J</t>
  </si>
  <si>
    <t>Pizzella</t>
  </si>
  <si>
    <t>Patrick</t>
  </si>
  <si>
    <t>Kerr</t>
  </si>
  <si>
    <t>T Michael</t>
  </si>
  <si>
    <t>Mok</t>
  </si>
  <si>
    <t>Samuel</t>
  </si>
  <si>
    <t>Webster</t>
  </si>
  <si>
    <t>Douglas W</t>
  </si>
  <si>
    <t>Romano</t>
  </si>
  <si>
    <t>Matinez</t>
  </si>
  <si>
    <t>Chang</t>
  </si>
  <si>
    <t>Katie Y</t>
  </si>
  <si>
    <t>Owen</t>
  </si>
  <si>
    <t>Polis</t>
  </si>
  <si>
    <t>Stephanie S</t>
  </si>
  <si>
    <t>Schwalb</t>
  </si>
  <si>
    <t>Kevin D</t>
  </si>
  <si>
    <t>MacDonald</t>
  </si>
  <si>
    <t>Laura M</t>
  </si>
  <si>
    <t>Mautner</t>
  </si>
  <si>
    <t>Nora A</t>
  </si>
  <si>
    <t>Ambrose</t>
  </si>
  <si>
    <t>Nicolee W</t>
  </si>
  <si>
    <t>Eng</t>
  </si>
  <si>
    <t xml:space="preserve"> Deborah J</t>
  </si>
  <si>
    <t>Peck</t>
  </si>
  <si>
    <t>O'Hara</t>
  </si>
  <si>
    <t>John M</t>
  </si>
  <si>
    <t>Dennison</t>
  </si>
  <si>
    <t>Tracey-Mooney</t>
  </si>
  <si>
    <t>Robinson Jr</t>
  </si>
  <si>
    <t>Alfred B</t>
  </si>
  <si>
    <t>Dugas</t>
  </si>
  <si>
    <t>Peter D</t>
  </si>
  <si>
    <t>Nichol</t>
  </si>
  <si>
    <t>Timothy J</t>
  </si>
  <si>
    <t>Grande</t>
  </si>
  <si>
    <t>James D</t>
  </si>
  <si>
    <t>Pierce</t>
  </si>
  <si>
    <t>Sarah Faye</t>
  </si>
  <si>
    <t>Evermore</t>
  </si>
  <si>
    <t>Knutson</t>
  </si>
  <si>
    <t>Kirsten M</t>
  </si>
  <si>
    <t>Greenwood</t>
  </si>
  <si>
    <t>Sheila M</t>
  </si>
  <si>
    <t>Jayaratne</t>
  </si>
  <si>
    <t>Quillen</t>
  </si>
  <si>
    <t>Lemmonds</t>
  </si>
  <si>
    <t>Cornell</t>
  </si>
  <si>
    <t>Emily A</t>
  </si>
  <si>
    <t>Cumbus</t>
  </si>
  <si>
    <t>Adrienne R</t>
  </si>
  <si>
    <t>08/04/08</t>
  </si>
  <si>
    <t>GS-0301-13/7</t>
  </si>
  <si>
    <t>01/31/04</t>
  </si>
  <si>
    <t>SPECIAL ASSISTANT TO THE DIRECTOR</t>
  </si>
  <si>
    <t>GS-0301-15/2</t>
  </si>
  <si>
    <t>GS-0301-12/6</t>
  </si>
  <si>
    <t>03/09/03</t>
  </si>
  <si>
    <t>09/10/05</t>
  </si>
  <si>
    <t>06/02/03</t>
  </si>
  <si>
    <t>09/07/01</t>
  </si>
  <si>
    <t>02/16/02</t>
  </si>
  <si>
    <t>GS-0110-15/10</t>
  </si>
  <si>
    <t>01/04/03</t>
  </si>
  <si>
    <t>GS-0301-12/9</t>
  </si>
  <si>
    <t>09/16/01</t>
  </si>
  <si>
    <t>06/02/05</t>
  </si>
  <si>
    <t>06/29/01</t>
  </si>
  <si>
    <t>04/26/08</t>
  </si>
  <si>
    <t>06/24/01</t>
  </si>
  <si>
    <t>06/01/05</t>
  </si>
  <si>
    <t>06/02/01</t>
  </si>
  <si>
    <t>08/30/03</t>
  </si>
  <si>
    <t>05/15/02</t>
  </si>
  <si>
    <t>05/15/06</t>
  </si>
  <si>
    <t>08/28/05</t>
  </si>
  <si>
    <t>07/11/01</t>
  </si>
  <si>
    <t>06/28/02</t>
  </si>
  <si>
    <t>06/26/04</t>
  </si>
  <si>
    <t>07/30/05</t>
  </si>
  <si>
    <t>03/25/02</t>
  </si>
  <si>
    <t>07/07/07</t>
  </si>
  <si>
    <t>08/25/02</t>
  </si>
  <si>
    <t>02/07/04</t>
  </si>
  <si>
    <t>11/17/02</t>
  </si>
  <si>
    <t>06/29/07</t>
  </si>
  <si>
    <t>04/15/02</t>
  </si>
  <si>
    <t>08/22/04</t>
  </si>
  <si>
    <t>08/08/01</t>
  </si>
  <si>
    <t>07/05/05</t>
  </si>
  <si>
    <t>04/20/07</t>
  </si>
  <si>
    <t>03/04/02</t>
  </si>
  <si>
    <t>01/18/03</t>
  </si>
  <si>
    <t>10/08/01</t>
  </si>
  <si>
    <t>EXECUTIVE ASSISTANT</t>
  </si>
  <si>
    <t>01/18/04</t>
  </si>
  <si>
    <t>02/03/03</t>
  </si>
  <si>
    <t>02/12/05</t>
  </si>
  <si>
    <t>11/15/01</t>
  </si>
  <si>
    <t>10/04/03</t>
  </si>
  <si>
    <t>06/30/07</t>
  </si>
  <si>
    <t>STAFF ASSISTANT (OFFICE AUTOMATION)</t>
  </si>
  <si>
    <t>GS-0303-06/1</t>
  </si>
  <si>
    <t>07/02/01</t>
  </si>
  <si>
    <t>01/08/06</t>
  </si>
  <si>
    <t>07/27/03</t>
  </si>
  <si>
    <t>06/16/03</t>
  </si>
  <si>
    <t>10/30/01</t>
  </si>
  <si>
    <t>10/08/03</t>
  </si>
  <si>
    <t>SENIOR POLICY ANALYST</t>
  </si>
  <si>
    <t>07/06/04</t>
  </si>
  <si>
    <t>11/23/07</t>
  </si>
  <si>
    <t>06/23/07</t>
  </si>
  <si>
    <t>04/19/03</t>
  </si>
  <si>
    <t>CONFIDENTIAL ASSISTANT</t>
  </si>
  <si>
    <t>08/08/02</t>
  </si>
  <si>
    <t>06/12/04</t>
  </si>
  <si>
    <t>03/22/03</t>
  </si>
  <si>
    <t>02/25/06</t>
  </si>
  <si>
    <t>07/28/02</t>
  </si>
  <si>
    <t>01/01/05</t>
  </si>
  <si>
    <t>01/03/08</t>
  </si>
  <si>
    <t>08/04/02</t>
  </si>
  <si>
    <t>08/10/02</t>
  </si>
  <si>
    <t>04/28/02</t>
  </si>
  <si>
    <t>01/12/03</t>
  </si>
  <si>
    <t>GS-0301-11/4</t>
  </si>
  <si>
    <t>10/12/01</t>
  </si>
  <si>
    <t>01/26/02</t>
  </si>
  <si>
    <t>10/30/06</t>
  </si>
  <si>
    <t>04/27/02</t>
  </si>
  <si>
    <t>02/02/09</t>
  </si>
  <si>
    <t>08/04/01</t>
  </si>
  <si>
    <t>04/05/02</t>
  </si>
  <si>
    <t>09/27/08</t>
  </si>
  <si>
    <t>DIRECTOR OF COMMUNICATIONS</t>
  </si>
  <si>
    <t>GS-0301-14/6</t>
  </si>
  <si>
    <t>04/05/03</t>
  </si>
  <si>
    <t>08/03/01</t>
  </si>
  <si>
    <t>GS-0905-15/1</t>
  </si>
  <si>
    <t>11/03/02</t>
  </si>
  <si>
    <t>05/29/02</t>
  </si>
  <si>
    <t>ES-0301</t>
  </si>
  <si>
    <t>ES-0340</t>
  </si>
  <si>
    <t>8/1/2009</t>
  </si>
  <si>
    <t>SL-0110</t>
  </si>
  <si>
    <t>4/3/2010</t>
  </si>
  <si>
    <t>7/8/2002</t>
  </si>
  <si>
    <t>09/14/07</t>
  </si>
  <si>
    <t>06703/03</t>
  </si>
  <si>
    <t>11/15705</t>
  </si>
  <si>
    <t>07/18/04</t>
  </si>
  <si>
    <t>10/25/08</t>
  </si>
  <si>
    <t>12/04/05</t>
  </si>
  <si>
    <t>02/18/06</t>
  </si>
  <si>
    <t>11/21/08</t>
  </si>
  <si>
    <t>12/27/08</t>
  </si>
  <si>
    <t>GS-0301 -15/7</t>
  </si>
  <si>
    <t>06/27/04</t>
  </si>
  <si>
    <t>ATTORNEY ADVISER</t>
  </si>
  <si>
    <t>GS-0905-15/2</t>
  </si>
  <si>
    <t>11/30/03</t>
  </si>
  <si>
    <t>GS-0905-12/1</t>
  </si>
  <si>
    <t>06703/06</t>
  </si>
  <si>
    <t>01/01/03</t>
  </si>
  <si>
    <t>Separation Date</t>
  </si>
  <si>
    <t>Pay Plan</t>
  </si>
  <si>
    <t>First</t>
  </si>
  <si>
    <t>Last</t>
  </si>
  <si>
    <t>Moorhead</t>
  </si>
  <si>
    <t>Thomas B</t>
  </si>
  <si>
    <t>Carter</t>
  </si>
  <si>
    <t>James E</t>
  </si>
  <si>
    <t>Ponticelli</t>
  </si>
  <si>
    <t>Charlotte M</t>
  </si>
  <si>
    <t>08/29/02</t>
  </si>
  <si>
    <t>08/06/05</t>
  </si>
  <si>
    <t>03/31/06</t>
  </si>
  <si>
    <t>SECRETARY REPRESENTATIVE</t>
  </si>
  <si>
    <t>10/06/06</t>
  </si>
  <si>
    <t>GS-0301-14/4</t>
  </si>
  <si>
    <t>04/09/05</t>
  </si>
  <si>
    <t>GS-0301-12/2</t>
  </si>
  <si>
    <t>08/08/04</t>
  </si>
  <si>
    <t>GS-0301-15/7</t>
  </si>
  <si>
    <t>11/14/04</t>
  </si>
  <si>
    <t>12/31/07</t>
  </si>
  <si>
    <t>GS-0301-15/8</t>
  </si>
  <si>
    <t>08/14/03</t>
  </si>
  <si>
    <t>07/27/07</t>
  </si>
  <si>
    <t>11/24/07</t>
  </si>
  <si>
    <t>10/19/03</t>
  </si>
  <si>
    <t>SENIOR INTERGOVERNMENTAL OFFICER</t>
  </si>
  <si>
    <t>09/25/05</t>
  </si>
  <si>
    <t>SENIOR SPEECHWRITER</t>
  </si>
  <si>
    <t>GS-0905-14/1</t>
  </si>
  <si>
    <t>INTERGOVERNMENTAL OFFICER</t>
  </si>
  <si>
    <t>09/28/03</t>
  </si>
  <si>
    <t>09/05/08</t>
  </si>
  <si>
    <t>09/23/06</t>
  </si>
  <si>
    <t>GS-0301-15/6</t>
  </si>
  <si>
    <t>07/31/05</t>
  </si>
  <si>
    <t>05/20/06</t>
  </si>
  <si>
    <t>12/01/06</t>
  </si>
  <si>
    <t>GS-0301-15/5</t>
  </si>
  <si>
    <t>02/22/08</t>
  </si>
  <si>
    <t>06/12/09</t>
  </si>
  <si>
    <t>07/24/05</t>
  </si>
  <si>
    <t>07/08/06</t>
  </si>
  <si>
    <t>CHIEF ECONOMIST</t>
  </si>
  <si>
    <t>GS-0110-14/5</t>
  </si>
  <si>
    <t>DIRECTOR OF SCHEDULING AND ADVANCE</t>
  </si>
  <si>
    <t>03/09/05</t>
  </si>
  <si>
    <t>10/11/08</t>
  </si>
  <si>
    <t>01/02/09</t>
  </si>
  <si>
    <t>01/26/07</t>
  </si>
  <si>
    <t>08/30/08</t>
  </si>
  <si>
    <t>SPECIAL ASSISTANT TO THE CIO</t>
  </si>
  <si>
    <t>04/03/04</t>
  </si>
  <si>
    <t>05/29/08</t>
  </si>
  <si>
    <t>07/19/08</t>
  </si>
  <si>
    <t>GS-0301-12/3</t>
  </si>
  <si>
    <t>12/25/05</t>
  </si>
  <si>
    <t>05/16/04</t>
  </si>
  <si>
    <t>GS-0301-14/2</t>
  </si>
  <si>
    <t>SPECIAL ASSISTANT TO THE CHIEF OF STAFF</t>
  </si>
  <si>
    <t>02/02/07</t>
  </si>
  <si>
    <t>03/18/06</t>
  </si>
  <si>
    <t>11/13/05</t>
  </si>
  <si>
    <t>09/30/08</t>
  </si>
  <si>
    <t>DIRECTOR OF PUBLIC ENGAGEMENT</t>
  </si>
  <si>
    <t>08/08/06</t>
  </si>
  <si>
    <t>02/15/04</t>
  </si>
  <si>
    <t>07/05/08</t>
  </si>
  <si>
    <t>09/15/07</t>
  </si>
  <si>
    <t>01/04/08</t>
  </si>
  <si>
    <t>07/22/08</t>
  </si>
  <si>
    <t>03/18/05</t>
  </si>
  <si>
    <t>08/05/08</t>
  </si>
  <si>
    <t>CLERK</t>
  </si>
  <si>
    <t>GS-0303-04/1</t>
  </si>
  <si>
    <t>10/23/07</t>
  </si>
  <si>
    <t>07/12/06</t>
  </si>
  <si>
    <t>05/08/06</t>
  </si>
  <si>
    <t>08/02/08</t>
  </si>
  <si>
    <t>10/26/03</t>
  </si>
  <si>
    <t>06/26/05</t>
  </si>
  <si>
    <t>08/03/03</t>
  </si>
  <si>
    <t>04/29/06</t>
  </si>
  <si>
    <t>01/17/09</t>
  </si>
  <si>
    <t>09/18/05</t>
  </si>
  <si>
    <t>DIRECTOR OF EVENTS</t>
  </si>
  <si>
    <t>02/08/05</t>
  </si>
  <si>
    <t>11/07/08</t>
  </si>
  <si>
    <t>07/13/07</t>
  </si>
  <si>
    <t>01/07/09</t>
  </si>
  <si>
    <t>05/28/03</t>
  </si>
  <si>
    <t>GS-0905-15/9</t>
  </si>
  <si>
    <t>COUNSELOR TO THE DEPUTY SECRETARY</t>
  </si>
  <si>
    <t>09/04/03</t>
  </si>
  <si>
    <t>06/27/06</t>
  </si>
  <si>
    <t>02/05/06</t>
  </si>
  <si>
    <t>01/12/08</t>
  </si>
  <si>
    <t>07/03/08</t>
  </si>
  <si>
    <t>01/22/05</t>
  </si>
  <si>
    <t>11/01/03</t>
  </si>
  <si>
    <t>08/01/05</t>
  </si>
  <si>
    <t>07/23/05</t>
  </si>
  <si>
    <t>08/17/07</t>
  </si>
  <si>
    <t>05/27/06</t>
  </si>
  <si>
    <t>03/31/03</t>
  </si>
  <si>
    <t>04/02/05</t>
  </si>
  <si>
    <t>11/29/03</t>
  </si>
  <si>
    <t>02/06/01</t>
  </si>
  <si>
    <t>CONFIDENTIAL ASSISTANT TO THE SECRETARY OF LABOR</t>
  </si>
  <si>
    <t>10/20/02</t>
  </si>
  <si>
    <t>04/01/08</t>
  </si>
  <si>
    <t>09/14/03</t>
  </si>
  <si>
    <t>04/23/04</t>
  </si>
  <si>
    <t>GS-0301-13/4</t>
  </si>
  <si>
    <t>06/05/01</t>
  </si>
  <si>
    <t>06/29/03</t>
  </si>
  <si>
    <t>WB</t>
  </si>
  <si>
    <t>05/04/03</t>
  </si>
  <si>
    <t>11/16/02</t>
  </si>
  <si>
    <t>08/07/01</t>
  </si>
  <si>
    <t>05/31/08</t>
  </si>
  <si>
    <t>12/29/02</t>
  </si>
  <si>
    <t>03/28/03</t>
  </si>
  <si>
    <t>02/02/03</t>
  </si>
  <si>
    <t>07/04/02</t>
  </si>
  <si>
    <t>COMMISSIONER OF LABOR STATISTICS</t>
  </si>
  <si>
    <t>EX-0110-04/0</t>
  </si>
  <si>
    <t>07/28/06</t>
  </si>
  <si>
    <t>ASSISTANT SECRETARY FOR MSHA</t>
  </si>
  <si>
    <t>11/20/04</t>
  </si>
  <si>
    <t>ASSISTANT SECRETARY FOR VETERANS EMPLOYMENT</t>
  </si>
  <si>
    <t>ASST SECY FOR CONGRESSIONAL/INTERGOVERNMENTAL AFFAIRS</t>
  </si>
  <si>
    <t>ASST SECY FOR EMPLOYEE BENEFITS SECURITY</t>
  </si>
  <si>
    <t>DEPUTY SECRETARY OF LABOR</t>
  </si>
  <si>
    <t>EX-0340-02/0</t>
  </si>
  <si>
    <t>07/12/03</t>
  </si>
  <si>
    <t>01/23/07</t>
  </si>
  <si>
    <t>ASST SECY FOR PUBLIC AFFAIRS</t>
  </si>
  <si>
    <t>01/31/07</t>
  </si>
  <si>
    <t>ASSISTANT SECRETARY FOR ADMINISTRATION &amp; MANAGEMENT</t>
  </si>
  <si>
    <t>CFO</t>
  </si>
  <si>
    <t>CHIEF FINANCIAL OFFICER</t>
  </si>
  <si>
    <t>05/15/07</t>
  </si>
  <si>
    <t>ODEP</t>
  </si>
  <si>
    <t>ASSISTANT SECRETARY FOR DISABILITY EMPLOYMENT POLICY</t>
  </si>
  <si>
    <t>SPECIAL ASSISTANT</t>
  </si>
  <si>
    <t>GS-0301-13/1</t>
  </si>
  <si>
    <t>06/21/03</t>
  </si>
  <si>
    <t>GS-0301-15/1</t>
  </si>
  <si>
    <t>11/06/05</t>
  </si>
  <si>
    <t>GS-0301-15/4</t>
  </si>
  <si>
    <t>10/09/08</t>
  </si>
  <si>
    <t>GS-0301-11/1</t>
  </si>
  <si>
    <t>12/09/06</t>
  </si>
  <si>
    <t>REGIONAL REPRESENTATIVE</t>
  </si>
  <si>
    <t>GS-0301-14/3</t>
  </si>
  <si>
    <t>07/01/05</t>
  </si>
  <si>
    <t>12/06/08</t>
  </si>
  <si>
    <t>STAFF ASSISTANT</t>
  </si>
  <si>
    <t>GS-0301-07/1</t>
  </si>
  <si>
    <t>03/12/05</t>
  </si>
  <si>
    <t>05/14/05</t>
  </si>
  <si>
    <t>04/18/08</t>
  </si>
  <si>
    <t>GS-0301-09/1</t>
  </si>
  <si>
    <t>GS-0301-15/10</t>
  </si>
  <si>
    <t>08/19/08</t>
  </si>
  <si>
    <t>LEGISLATIVE OFFICER</t>
  </si>
  <si>
    <t>05/27/08</t>
  </si>
  <si>
    <t>LEGISLATIVE ASSISTANT</t>
  </si>
  <si>
    <t>SENIOR LEGISLATIVE OFFICER</t>
  </si>
  <si>
    <t>GS-0301-15/9</t>
  </si>
  <si>
    <t>10/05/07</t>
  </si>
  <si>
    <t>GS-0301-15/3</t>
  </si>
  <si>
    <t>03/06/07</t>
  </si>
  <si>
    <t>GS-0301-14/1</t>
  </si>
  <si>
    <t>02/22/03</t>
  </si>
  <si>
    <t>10/13/07</t>
  </si>
  <si>
    <t>SPEECHWRITER</t>
  </si>
  <si>
    <t>04/30/05</t>
  </si>
  <si>
    <t>GS-0301-10/1</t>
  </si>
  <si>
    <t>02/24/06</t>
  </si>
  <si>
    <t>03/17/07</t>
  </si>
  <si>
    <t>GS-0301-09/4</t>
  </si>
  <si>
    <t>GS-0301-11/2</t>
  </si>
  <si>
    <t>05/21/06</t>
  </si>
  <si>
    <t>GS-0301-12/1</t>
  </si>
  <si>
    <t>ATTORNEY ADVISER (LABOR)</t>
  </si>
  <si>
    <t>GS-0905-15/10</t>
  </si>
  <si>
    <t>GS-0905-13/1</t>
  </si>
  <si>
    <t>10/16/05</t>
  </si>
  <si>
    <t>07/24/07</t>
  </si>
  <si>
    <t>08/22/08</t>
  </si>
  <si>
    <t>RESEARCH ASSISTANT</t>
  </si>
  <si>
    <t>11/25/01</t>
  </si>
  <si>
    <t>SPECIAL ASSISTANT TO THE ASSISTANT SECRETARY</t>
  </si>
  <si>
    <t>04/18/04</t>
  </si>
  <si>
    <t>09/22/07</t>
  </si>
  <si>
    <t>01/06/07</t>
  </si>
  <si>
    <t>07/16/05</t>
  </si>
  <si>
    <t>04/13/07</t>
  </si>
  <si>
    <t>08/27/08</t>
  </si>
  <si>
    <t>11/16/07</t>
  </si>
  <si>
    <t>11/02/07</t>
  </si>
  <si>
    <t>INTERGOVERNMENTAL ASST</t>
  </si>
  <si>
    <t>GS-0301-09/6</t>
  </si>
  <si>
    <t>07/03/05</t>
  </si>
  <si>
    <t>03/29/07</t>
  </si>
  <si>
    <t>11/28/08</t>
  </si>
  <si>
    <t>05/13/06</t>
  </si>
  <si>
    <t>06/28/08</t>
  </si>
  <si>
    <t>05/09/09</t>
  </si>
  <si>
    <t>04/29/08</t>
  </si>
  <si>
    <t>03/21/04</t>
  </si>
  <si>
    <t>03/06/05</t>
  </si>
  <si>
    <t>10/09/05</t>
  </si>
  <si>
    <t>06/28/03</t>
  </si>
  <si>
    <t>12/24/07</t>
  </si>
  <si>
    <t>SENIOR ATTORNEY ADVISOR</t>
  </si>
  <si>
    <t>10/04/06</t>
  </si>
  <si>
    <t>05/29/07</t>
  </si>
  <si>
    <t>DIRECTOR OF MEDIA AFFAIRS</t>
  </si>
  <si>
    <t>GS-1035-15/1</t>
  </si>
  <si>
    <t>10/31/04</t>
  </si>
  <si>
    <t>Hire date</t>
  </si>
  <si>
    <t>AGENCY</t>
  </si>
  <si>
    <t>Position Title</t>
  </si>
  <si>
    <t>ILAB</t>
  </si>
  <si>
    <t>DEPUTY UNDERSECRETARY FOR INTERNATIONAL AFFAIRS</t>
  </si>
  <si>
    <t>ES-0340-00/4</t>
  </si>
  <si>
    <t>04/28/03</t>
  </si>
  <si>
    <t>ES-0340-00/0</t>
  </si>
  <si>
    <t>02/16/08</t>
  </si>
  <si>
    <t>01/20/09</t>
  </si>
  <si>
    <t>VETS</t>
  </si>
  <si>
    <t>DEPUTY ASSISTANT SECRETARY FOR VETERANS EMPLOYMENT</t>
  </si>
  <si>
    <t>ES-0301-00/0</t>
  </si>
  <si>
    <t>OSECY</t>
  </si>
  <si>
    <t>CHIEF OF STAFF</t>
  </si>
  <si>
    <t>03/31/07</t>
  </si>
  <si>
    <t>ASSOCIATE DEPUTY SECRETARY FOR MANAGEMENT</t>
  </si>
  <si>
    <t>03/03/07</t>
  </si>
  <si>
    <t>MSHA</t>
  </si>
  <si>
    <t>DEP ASST SECRETARY FOR MINE SAFETY &amp; HEALTH</t>
  </si>
  <si>
    <t>02/01/04</t>
  </si>
  <si>
    <t>ASSOCIATE DEPUTY UNDER SECRETARY</t>
  </si>
  <si>
    <t>ES-0301-00/4</t>
  </si>
  <si>
    <t>05/01/05</t>
  </si>
  <si>
    <t>ASSOCIATE DEPUTY UNDER SECRETARY FOR INTERNATIONAL AFFAIRS</t>
  </si>
  <si>
    <t>09/26/08</t>
  </si>
  <si>
    <t>OSHA</t>
  </si>
  <si>
    <t>DEPUTY ASSISTANT SECRETARY</t>
  </si>
  <si>
    <t>01/20/01</t>
  </si>
  <si>
    <t>ES-1035-00/0</t>
  </si>
  <si>
    <t>EXECUTIVE SECRETARY</t>
  </si>
  <si>
    <t>ESA</t>
  </si>
  <si>
    <t>DEPUTY ASST SECY FOR LABOR MGMT PROGRAMS</t>
  </si>
  <si>
    <t>ES-0301-00/3</t>
  </si>
  <si>
    <t>01/05/02</t>
  </si>
  <si>
    <t>DEPUTY CHIEF OF STAFF</t>
  </si>
  <si>
    <t>COUNSELOR TO THE SECRETARY</t>
  </si>
  <si>
    <t>ES-0301-00/2</t>
  </si>
  <si>
    <t>04/23/05</t>
  </si>
  <si>
    <t>COUNSELOR IN THE OFFICE OF THE SECRETARY</t>
  </si>
  <si>
    <t>ES-1035-00/4</t>
  </si>
  <si>
    <t>02/04/08</t>
  </si>
  <si>
    <t>DEPUTY ASSISTANT SECRETARY FOR INTERGOVERNMENTAL AFFAIRS</t>
  </si>
  <si>
    <t>ES-0301-00/1</t>
  </si>
  <si>
    <t>ASSOCIATE ASSISTANT SECRETARY</t>
  </si>
  <si>
    <t>ASSOCIATE DEPUTY SECRETARY</t>
  </si>
  <si>
    <t>DEPUTY ASSISTANT SECRETARY FOR POLICY</t>
  </si>
  <si>
    <t>04/01/05</t>
  </si>
  <si>
    <t>EBSA</t>
  </si>
  <si>
    <t>ES-0958-00/0</t>
  </si>
  <si>
    <t>DIRECTOR, OFFICE OF FAITH BASED &amp; COMMUNITY INITIATIVES</t>
  </si>
  <si>
    <t>04/28/07</t>
  </si>
  <si>
    <t>SENIOR ADVISOR</t>
  </si>
  <si>
    <t>08/05/06</t>
  </si>
  <si>
    <t>SENIOR ADVISOR IN THE OFFICE OF THE DEPUTY SECRETARY</t>
  </si>
  <si>
    <t>DEPUTY WAGE AND HOUR ADMINISTRATOR</t>
  </si>
  <si>
    <t>08/10/03</t>
  </si>
  <si>
    <t>ETA</t>
  </si>
  <si>
    <t>DEP ASST SECRETARY FOR EMPLOYMENT &amp; TRAINING</t>
  </si>
  <si>
    <t>06/18/05</t>
  </si>
  <si>
    <t>OASAM</t>
  </si>
  <si>
    <t>SOL</t>
  </si>
  <si>
    <t>DEPUTY SOLICITOR OF LABOR</t>
  </si>
  <si>
    <t>ES-0905-00/0</t>
  </si>
  <si>
    <t>DIRECTOR OF OPERATIONS</t>
  </si>
  <si>
    <t>01/02/03</t>
  </si>
  <si>
    <t>07/04/01</t>
  </si>
  <si>
    <t>WHITE HOUSE LIAISON</t>
  </si>
  <si>
    <t>09/07/07</t>
  </si>
  <si>
    <t>SENIOR ADVISOR TO THE SECRETARY</t>
  </si>
  <si>
    <t>SECRETARY OF LABOR</t>
  </si>
  <si>
    <t>EX-0340-01/0</t>
  </si>
  <si>
    <t>ASSISTANT SECRETARY FOR POLICY</t>
  </si>
  <si>
    <t>EX-0340-04/0</t>
  </si>
  <si>
    <t>09/01/08</t>
  </si>
  <si>
    <t>ASSISTANT SECRETARY FOR EMPLOYMENT STANDARDS</t>
  </si>
  <si>
    <t>ASSISTANT SECRETARY FOR OCCUPATIONAL SAFETY AND HEALTH</t>
  </si>
  <si>
    <t>11/08/08</t>
  </si>
  <si>
    <t>BLS</t>
  </si>
  <si>
    <t>Clinton</t>
  </si>
  <si>
    <t>App President</t>
  </si>
  <si>
    <t>Reagan</t>
  </si>
  <si>
    <t>Nixon</t>
  </si>
  <si>
    <t>Obama Appointees</t>
  </si>
  <si>
    <t>Bush Appointees</t>
  </si>
  <si>
    <t>Clinton Appointees</t>
  </si>
  <si>
    <t>RESEARH ASSISTANT</t>
  </si>
  <si>
    <t>REGIONAL ASSISTANT</t>
  </si>
  <si>
    <t>SENIOR ADVISER</t>
  </si>
  <si>
    <t>ASSISTANT SECRETARY</t>
  </si>
  <si>
    <t>DIRECTORS</t>
  </si>
  <si>
    <t>DEPUTIES</t>
  </si>
  <si>
    <t>ASSOCIATE DIRECTORS</t>
  </si>
  <si>
    <t>ADVISORS</t>
  </si>
  <si>
    <t>LEGISLATIVE FUNCTION</t>
  </si>
  <si>
    <t>INTERGOVERNMENTAL PERSONNEL</t>
  </si>
  <si>
    <t>POLITICAL FUNCTIONS</t>
  </si>
  <si>
    <t>ECONOMIC FUNCTIONS</t>
  </si>
  <si>
    <t>COUNSELOR LEGAL FUNCTION</t>
  </si>
  <si>
    <t>ID</t>
  </si>
  <si>
    <t>ES1</t>
  </si>
  <si>
    <t>ES2</t>
  </si>
  <si>
    <t>ES3</t>
  </si>
  <si>
    <t>ES4</t>
  </si>
  <si>
    <t>GS14</t>
  </si>
  <si>
    <t>GS15</t>
  </si>
  <si>
    <t>GS7</t>
  </si>
  <si>
    <t>GS9</t>
  </si>
  <si>
    <t>GS10</t>
  </si>
  <si>
    <t>GS11</t>
  </si>
  <si>
    <t>GS12</t>
  </si>
  <si>
    <t>GS13</t>
  </si>
  <si>
    <t>GS4</t>
  </si>
  <si>
    <t>GS6</t>
  </si>
  <si>
    <t>ES0</t>
  </si>
  <si>
    <t>EX4</t>
  </si>
  <si>
    <t>EX1</t>
  </si>
  <si>
    <t>EX2</t>
  </si>
  <si>
    <t>BA</t>
  </si>
  <si>
    <t>Coordinator</t>
  </si>
  <si>
    <t>Republican Party of Virginia</t>
  </si>
  <si>
    <t>BA, MA, MA</t>
  </si>
  <si>
    <t>Augustus Hawkins</t>
  </si>
  <si>
    <t>BA, JD</t>
  </si>
  <si>
    <t>Oglethorpe</t>
  </si>
  <si>
    <t>Deputy Director Ohio Republican Party</t>
  </si>
  <si>
    <t>Brigham Young</t>
  </si>
  <si>
    <t>Field Director NM</t>
  </si>
  <si>
    <t>Wayne Gilchrest</t>
  </si>
  <si>
    <t>Public Relations</t>
  </si>
  <si>
    <t>Eastern Mennnnite University</t>
  </si>
  <si>
    <t>Finance Division</t>
  </si>
  <si>
    <t>John Shadegg</t>
  </si>
  <si>
    <t>Arizon Republican Party</t>
  </si>
  <si>
    <t>National Republican Senatorial Committee</t>
  </si>
  <si>
    <t>Nevada Field Representative</t>
  </si>
  <si>
    <t>Committee on House Administration</t>
  </si>
  <si>
    <t>Pebble Creek Precinct</t>
  </si>
  <si>
    <t>University of New Hampshire-Durham</t>
  </si>
  <si>
    <t>Dave Weldon</t>
  </si>
  <si>
    <t>BA, MA, PhD</t>
  </si>
  <si>
    <t>University of Missouri</t>
  </si>
  <si>
    <t>SUNY Oneota</t>
  </si>
  <si>
    <t>WV State Republican Executive Committee</t>
  </si>
  <si>
    <t>University of Oregon</t>
  </si>
  <si>
    <t>Dan Coats, Roy Rowland, Sam Nunn</t>
  </si>
  <si>
    <t>BA, MPA</t>
  </si>
  <si>
    <t>West Virginia University</t>
  </si>
  <si>
    <t>Stonehill College</t>
  </si>
  <si>
    <t>Baylor University</t>
  </si>
  <si>
    <t>John Sweeney, Jack Quinn, Phil Gramm</t>
  </si>
  <si>
    <t>72 Hour Legal Taskforce</t>
  </si>
  <si>
    <t>BA, MA</t>
  </si>
  <si>
    <t>Kevin Brady</t>
  </si>
  <si>
    <t>Republican Policy Committee</t>
  </si>
  <si>
    <t>University of Washington</t>
  </si>
  <si>
    <t>San Diego State University</t>
  </si>
  <si>
    <t>Ron Packard</t>
  </si>
  <si>
    <t>Simpson College</t>
  </si>
  <si>
    <t>Florida State University</t>
  </si>
  <si>
    <t>Katherine Harris</t>
  </si>
  <si>
    <t>Regional Political Director Florida 2004</t>
  </si>
  <si>
    <t>Florida Republican party</t>
  </si>
  <si>
    <t>Campaign Intern</t>
  </si>
  <si>
    <t>Wayne Gilchrest, Kevin Brady</t>
  </si>
  <si>
    <t>Eastern Field Director NC</t>
  </si>
  <si>
    <t>Republican National Committee</t>
  </si>
  <si>
    <t>University of Illinois Urbana-Champaign</t>
  </si>
  <si>
    <t>Bill Frist</t>
  </si>
  <si>
    <t>Queens University Belfast</t>
  </si>
  <si>
    <t>Barrera</t>
  </si>
  <si>
    <t>Shortenhaus</t>
  </si>
  <si>
    <t>Taylor University</t>
  </si>
  <si>
    <t>Paul Ryan</t>
  </si>
  <si>
    <t>House Energy and Commerce Committee</t>
  </si>
  <si>
    <t>Young Republican Chairwoman</t>
  </si>
  <si>
    <t>SW Florida Field Director</t>
  </si>
  <si>
    <t>University of Pennsylvannia</t>
  </si>
  <si>
    <t>Campaign Management School</t>
  </si>
  <si>
    <t>Yale</t>
  </si>
  <si>
    <t>Events Coordinator</t>
  </si>
  <si>
    <t>Regional Field Director</t>
  </si>
  <si>
    <t>Jeffrey A.</t>
  </si>
  <si>
    <t>Jim Ryun KS</t>
  </si>
  <si>
    <t>Elizabeth Dole, National Republican Senatorial Committee, Cass Ballenger</t>
  </si>
  <si>
    <t>Presbyterian College</t>
  </si>
  <si>
    <t>Executive Assist to Chief of Staff, Republican National Committee</t>
  </si>
  <si>
    <t>Paul Coverdale, Mac Collins</t>
  </si>
  <si>
    <t>Phil Gramm, Bill Archer</t>
  </si>
  <si>
    <t>Director of Public Affairs, Dan Swecker for Senate</t>
  </si>
  <si>
    <t>University of Nebraska, Lincoln</t>
  </si>
  <si>
    <t>Voter Fraud</t>
  </si>
  <si>
    <t>Legal Team</t>
  </si>
  <si>
    <t>Mike DeWine, Phil Gramm</t>
  </si>
  <si>
    <t>Mississippi College</t>
  </si>
  <si>
    <t>Arkansas Leadership Committee</t>
  </si>
  <si>
    <t>Field Director</t>
  </si>
  <si>
    <t>Lamar Smith</t>
  </si>
  <si>
    <t>Ohio State University</t>
  </si>
  <si>
    <t>Kay Bailey Hutchinson</t>
  </si>
  <si>
    <t>Haverford College</t>
  </si>
  <si>
    <t>Volunterr RNC</t>
  </si>
  <si>
    <t>Regional Coordinator for Lawyers for Bush-Cheney</t>
  </si>
  <si>
    <t>Strom Thurmond</t>
  </si>
  <si>
    <t>Sonny Callahan</t>
  </si>
  <si>
    <t>Pete Sessions</t>
  </si>
  <si>
    <t>Bush-Cheney Recount Team FL</t>
  </si>
  <si>
    <t>Strike Team Volunteer</t>
  </si>
  <si>
    <t>Iowa Catholic Outreach for RNC</t>
  </si>
  <si>
    <t>Bush-Cheney Intern</t>
  </si>
  <si>
    <t>California State University at Northbridge</t>
  </si>
  <si>
    <t>RNC Volunteer</t>
  </si>
  <si>
    <t>Jennifer Dunn, Slade Gorton</t>
  </si>
  <si>
    <t>John Kyl, Jim McCrery</t>
  </si>
  <si>
    <t>RNC Advance</t>
  </si>
  <si>
    <t>Hilda Solis, Al Green, Joe Baca</t>
  </si>
  <si>
    <t>Virginia Policy Director</t>
  </si>
  <si>
    <t>Maryland Democratic Coordinated Campaign</t>
  </si>
  <si>
    <t>BA, Mphil</t>
  </si>
  <si>
    <t>Ohio Republican Party</t>
  </si>
  <si>
    <t>Rick Santorum</t>
  </si>
  <si>
    <t>Party Volunteer in AZ</t>
  </si>
  <si>
    <t xml:space="preserve">RNC college coordinator, </t>
  </si>
  <si>
    <t>RNC page</t>
  </si>
  <si>
    <t>College Republicans</t>
  </si>
  <si>
    <t>Stanley Chancellor</t>
  </si>
  <si>
    <t>Gil Gutkncht, John Thune, Tim Hutchinson, Bill Young</t>
  </si>
  <si>
    <t>Richard Pombo, House Resources, Helen chenoweth</t>
  </si>
  <si>
    <t>House Ways and Means, Larry Craig</t>
  </si>
  <si>
    <t>NY State Republicans</t>
  </si>
  <si>
    <t>ABD</t>
  </si>
  <si>
    <t>Hood College</t>
  </si>
  <si>
    <t>Todd Franklin</t>
  </si>
  <si>
    <t>Leadership Institute</t>
  </si>
  <si>
    <t>Fundraiser</t>
  </si>
  <si>
    <t>Luther College</t>
  </si>
  <si>
    <t>Kay Bailey Hutchinson, Saxby Chambliss, Mac Collins, Phil English</t>
  </si>
  <si>
    <t>Oak Brook College of Law&amp;Government Policy</t>
  </si>
  <si>
    <t>Regional Press Secretary</t>
  </si>
  <si>
    <t>Jack Kingston, Jim Lightfoot</t>
  </si>
  <si>
    <t>RNC delegate WV</t>
  </si>
  <si>
    <t>University of Louisville</t>
  </si>
  <si>
    <t>Volunteer Kentucky Republican Party</t>
  </si>
  <si>
    <t>MPP</t>
  </si>
  <si>
    <t>University of Virginia</t>
  </si>
  <si>
    <t>Volunteer Legal Counsel BC 2000</t>
  </si>
  <si>
    <t>Republican Party of Texas General Counsel</t>
  </si>
  <si>
    <t>LA County Democratic Central Committee</t>
  </si>
  <si>
    <t>Joint Economic Committee; also LA for John Ashcroft; Committee on Governmental Affairs</t>
  </si>
  <si>
    <t>RNC Assistant to Haley Barbour</t>
  </si>
  <si>
    <t>Bowdoin</t>
  </si>
  <si>
    <t>Regional Field Director, Colorado, Puerto Rico; Lead Organizer Northeast Philadelphia; Deputy GOTV director, Columbia SC</t>
  </si>
  <si>
    <t>Research Analyst, Republican National Committee</t>
  </si>
  <si>
    <t>University of Wisconsin</t>
  </si>
  <si>
    <t>MI Communications Director</t>
  </si>
  <si>
    <t>Volunteer Marshal RNC</t>
  </si>
  <si>
    <t>Patrick Toomey, Larry Combest</t>
  </si>
  <si>
    <t>Pruett</t>
  </si>
  <si>
    <t>Washington and Lee University</t>
  </si>
  <si>
    <t>Committee on Education and Workforce</t>
  </si>
  <si>
    <t>RNC Editor/Writer</t>
  </si>
  <si>
    <t>Edward Kennedy</t>
  </si>
  <si>
    <t>Regional Coalitions Coordinator</t>
  </si>
  <si>
    <t>Member RNC</t>
  </si>
  <si>
    <t>President, Baltimore Area Young Republicans</t>
  </si>
  <si>
    <t>RNC intern, College Republicans</t>
  </si>
  <si>
    <t>NJ field director, OH regional field director, policy associate in Chicago</t>
  </si>
  <si>
    <t>Ohio Democratic Party, Regional Field Director</t>
  </si>
  <si>
    <t>RNC Voter Files Development</t>
  </si>
  <si>
    <t>RNC Campaign Managemetn College</t>
  </si>
  <si>
    <t>Erin N</t>
  </si>
  <si>
    <t>Eric M</t>
  </si>
  <si>
    <t>MA, JD</t>
  </si>
  <si>
    <t>Queen's College</t>
  </si>
  <si>
    <t>Darrell Issa</t>
  </si>
  <si>
    <t>Republican Committee, 5th Ward Philadelphia, College Republicans</t>
  </si>
  <si>
    <t>Ohio University</t>
  </si>
  <si>
    <t>Travel Coordinator for Hutchinson on Campaign, Contributor</t>
  </si>
  <si>
    <t>JD, MBA</t>
  </si>
  <si>
    <t>Johns Hopkins</t>
  </si>
  <si>
    <t>Elizabeth Dole, George Allen, Committee on the Budget, Alex McMillan, James G. Martin</t>
  </si>
  <si>
    <t>Dave Camp, House Resources Committee (Richard Pombo)</t>
  </si>
  <si>
    <t>Volunteer, 72 hour task force, Tennessee Republican Part</t>
  </si>
  <si>
    <t>youth vote director, Field organizer IA, MN, OH, WY</t>
  </si>
  <si>
    <t>Tim Hutchinson, Peter Blute, House Appropriations</t>
  </si>
  <si>
    <t>Republican Election Law School, Republican Lawyers Association</t>
  </si>
  <si>
    <t>John M "Jay"</t>
  </si>
  <si>
    <t>Events Director, MI</t>
  </si>
  <si>
    <t>Campaign Advisor</t>
  </si>
  <si>
    <t>House government reform, Committee on International Relations</t>
  </si>
  <si>
    <t>Southern Methodist University</t>
  </si>
  <si>
    <t>Regional Coordinator, TX</t>
  </si>
  <si>
    <t>Scott Garrett, Bob Smith</t>
  </si>
  <si>
    <t>Lancelot L</t>
  </si>
  <si>
    <t>Expertise</t>
  </si>
  <si>
    <t>Year</t>
  </si>
  <si>
    <t>TimeTerm</t>
  </si>
  <si>
    <t>TimeTenure</t>
  </si>
  <si>
    <t>AppthisAdmin</t>
  </si>
  <si>
    <t>Committee</t>
  </si>
  <si>
    <t>DaysinTerm</t>
  </si>
  <si>
    <t>DaysinTenure</t>
  </si>
  <si>
    <t>Mconly</t>
  </si>
  <si>
    <t>DAS</t>
  </si>
  <si>
    <t>DUS</t>
  </si>
  <si>
    <t>DEPSEC</t>
  </si>
  <si>
    <t>ADEPSEC</t>
  </si>
  <si>
    <t>PolicyPos</t>
  </si>
  <si>
    <t>PolicyAdvisor</t>
  </si>
  <si>
    <t>Grade</t>
  </si>
  <si>
    <t>University</t>
  </si>
  <si>
    <t>Prevagency</t>
  </si>
  <si>
    <t>Mcamprole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</si>
</sst>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8" x14ac:knownFonts="1">
    <font>
      <sz val="10"/>
      <name val="Arial"/>
    </font>
    <font>
      <sz val="12"/>
      <name val="Garamond"/>
    </font>
    <font>
      <u/>
      <sz val="10"/>
      <color indexed="12"/>
      <name val="Arial"/>
    </font>
    <font>
      <u/>
      <sz val="10"/>
      <color indexed="20"/>
      <name val="Arial"/>
    </font>
    <font>
      <sz val="12"/>
      <name val="Garamond"/>
    </font>
    <font>
      <sz val="8"/>
      <name val="Verdana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14" fontId="1" fillId="0" borderId="0" xfId="0" applyNumberFormat="1" applyFont="1"/>
    <xf numFmtId="16" fontId="1" fillId="0" borderId="0" xfId="0" applyNumberFormat="1" applyFont="1"/>
    <xf numFmtId="0" fontId="4" fillId="0" borderId="0" xfId="0" applyFont="1"/>
    <xf numFmtId="0" fontId="4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164" fontId="1" fillId="0" borderId="0" xfId="0" applyNumberFormat="1" applyFont="1"/>
    <xf numFmtId="1" fontId="1" fillId="0" borderId="0" xfId="0" applyNumberFormat="1" applyFont="1" applyProtection="1">
      <protection locked="0"/>
    </xf>
    <xf numFmtId="1" fontId="1" fillId="0" borderId="0" xfId="0" applyNumberFormat="1" applyFont="1"/>
    <xf numFmtId="2" fontId="1" fillId="0" borderId="0" xfId="0" applyNumberFormat="1" applyFont="1" applyProtection="1">
      <protection locked="0"/>
    </xf>
    <xf numFmtId="2" fontId="1" fillId="0" borderId="0" xfId="0" applyNumberFormat="1" applyFont="1"/>
    <xf numFmtId="14" fontId="1" fillId="0" borderId="0" xfId="0" applyNumberFormat="1" applyFont="1" applyProtection="1">
      <protection locked="0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35"/>
  <sheetViews>
    <sheetView tabSelected="1" topLeftCell="BB1" workbookViewId="0">
      <pane xSplit="13695" ySplit="570" topLeftCell="CA1"/>
      <selection activeCell="BB1" sqref="A1:XFD1048576"/>
      <selection pane="topRight" activeCell="CA1" sqref="CA1"/>
      <selection pane="bottomLeft" activeCell="BT2" sqref="BT2"/>
      <selection pane="bottomRight" activeCell="CA111" sqref="CA111"/>
    </sheetView>
  </sheetViews>
  <sheetFormatPr defaultColWidth="9.42578125" defaultRowHeight="15.75" x14ac:dyDescent="0.25"/>
  <cols>
    <col min="1" max="3" width="9.42578125" style="1"/>
    <col min="4" max="4" width="12.140625" style="8" bestFit="1" customWidth="1"/>
    <col min="5" max="5" width="7.85546875" style="10" bestFit="1" customWidth="1"/>
    <col min="6" max="6" width="13.5703125" style="3" bestFit="1" customWidth="1"/>
    <col min="7" max="7" width="15.42578125" style="3" bestFit="1" customWidth="1"/>
    <col min="8" max="9" width="9.42578125" style="12"/>
    <col min="10" max="10" width="9.42578125" style="10"/>
    <col min="11" max="13" width="9.42578125" style="9"/>
    <col min="14" max="14" width="9.42578125" style="1"/>
    <col min="15" max="15" width="18.7109375" style="8" bestFit="1" customWidth="1"/>
    <col min="16" max="50" width="9.42578125" style="1"/>
    <col min="51" max="51" width="57.140625" style="1" customWidth="1"/>
    <col min="52" max="52" width="9.42578125" style="1"/>
    <col min="53" max="53" width="20.28515625" style="1" customWidth="1"/>
    <col min="54" max="65" width="9.42578125" style="1"/>
    <col min="66" max="66" width="31.42578125" style="1" customWidth="1"/>
    <col min="67" max="68" width="13.5703125" style="1" customWidth="1"/>
    <col min="69" max="77" width="9.42578125" style="1"/>
    <col min="78" max="78" width="126.7109375" style="1" bestFit="1" customWidth="1"/>
    <col min="79" max="16384" width="9.42578125" style="1"/>
  </cols>
  <sheetData>
    <row r="1" spans="1:84" x14ac:dyDescent="0.25">
      <c r="A1" s="1" t="s">
        <v>1899</v>
      </c>
      <c r="B1" s="2" t="s">
        <v>1579</v>
      </c>
      <c r="C1" s="2" t="s">
        <v>1578</v>
      </c>
      <c r="D1" s="7" t="s">
        <v>1800</v>
      </c>
      <c r="E1" s="9" t="s">
        <v>2095</v>
      </c>
      <c r="F1" s="13" t="s">
        <v>2096</v>
      </c>
      <c r="G1" s="13" t="s">
        <v>2097</v>
      </c>
      <c r="H1" s="11" t="s">
        <v>2100</v>
      </c>
      <c r="I1" s="11" t="s">
        <v>2101</v>
      </c>
      <c r="J1" s="9" t="s">
        <v>1880</v>
      </c>
      <c r="K1" s="9" t="s">
        <v>1883</v>
      </c>
      <c r="L1" s="9" t="s">
        <v>1884</v>
      </c>
      <c r="M1" s="9" t="s">
        <v>1885</v>
      </c>
      <c r="N1" s="1" t="s">
        <v>378</v>
      </c>
      <c r="O1" s="7" t="s">
        <v>1576</v>
      </c>
      <c r="P1" s="1" t="s">
        <v>1577</v>
      </c>
      <c r="Q1" s="1" t="s">
        <v>727</v>
      </c>
      <c r="R1" s="1" t="s">
        <v>724</v>
      </c>
      <c r="S1" s="1" t="s">
        <v>742</v>
      </c>
      <c r="T1" s="1" t="s">
        <v>728</v>
      </c>
      <c r="U1" s="1" t="s">
        <v>732</v>
      </c>
      <c r="V1" s="1" t="s">
        <v>1814</v>
      </c>
      <c r="W1" s="1" t="s">
        <v>1702</v>
      </c>
      <c r="X1" s="1" t="s">
        <v>1722</v>
      </c>
      <c r="Y1" s="1" t="s">
        <v>1735</v>
      </c>
      <c r="Z1" s="1" t="s">
        <v>1886</v>
      </c>
      <c r="AA1" s="1" t="s">
        <v>1731</v>
      </c>
      <c r="AB1" s="1" t="s">
        <v>1887</v>
      </c>
      <c r="AC1" s="1" t="s">
        <v>1827</v>
      </c>
      <c r="AD1" s="1" t="s">
        <v>1520</v>
      </c>
      <c r="AE1" s="1" t="s">
        <v>1844</v>
      </c>
      <c r="AF1" s="1" t="s">
        <v>1888</v>
      </c>
      <c r="AG1" s="1" t="s">
        <v>1870</v>
      </c>
      <c r="AH1" s="1" t="s">
        <v>1889</v>
      </c>
      <c r="AI1" s="1" t="s">
        <v>2103</v>
      </c>
      <c r="AJ1" s="1" t="s">
        <v>2104</v>
      </c>
      <c r="AK1" s="1" t="s">
        <v>2105</v>
      </c>
      <c r="AL1" s="1" t="s">
        <v>2106</v>
      </c>
      <c r="AM1" s="1" t="s">
        <v>1890</v>
      </c>
      <c r="AN1" s="1" t="s">
        <v>2107</v>
      </c>
      <c r="AO1" s="1" t="s">
        <v>1891</v>
      </c>
      <c r="AP1" s="1" t="s">
        <v>1892</v>
      </c>
      <c r="AQ1" s="1" t="s">
        <v>1893</v>
      </c>
      <c r="AR1" s="1" t="s">
        <v>447</v>
      </c>
      <c r="AS1" s="1" t="s">
        <v>1898</v>
      </c>
      <c r="AT1" s="1" t="s">
        <v>1894</v>
      </c>
      <c r="AU1" s="1" t="s">
        <v>1895</v>
      </c>
      <c r="AV1" s="1" t="s">
        <v>1896</v>
      </c>
      <c r="AW1" s="1" t="s">
        <v>2108</v>
      </c>
      <c r="AX1" s="1" t="s">
        <v>1897</v>
      </c>
      <c r="AY1" s="2" t="s">
        <v>1802</v>
      </c>
      <c r="AZ1" s="2" t="s">
        <v>722</v>
      </c>
      <c r="BA1" s="2" t="s">
        <v>2109</v>
      </c>
      <c r="BB1" s="2" t="s">
        <v>1801</v>
      </c>
      <c r="BC1" s="1" t="s">
        <v>379</v>
      </c>
      <c r="BD1" s="1" t="s">
        <v>380</v>
      </c>
      <c r="BE1" s="1" t="s">
        <v>218</v>
      </c>
      <c r="BF1" s="1" t="s">
        <v>2110</v>
      </c>
      <c r="BG1" s="1" t="s">
        <v>381</v>
      </c>
      <c r="BH1" s="1" t="s">
        <v>2111</v>
      </c>
      <c r="BI1" s="1" t="s">
        <v>382</v>
      </c>
      <c r="BJ1" s="1" t="s">
        <v>383</v>
      </c>
      <c r="BK1" s="1" t="s">
        <v>2094</v>
      </c>
      <c r="BL1" s="1" t="s">
        <v>384</v>
      </c>
      <c r="BM1" s="1" t="s">
        <v>385</v>
      </c>
      <c r="BN1" s="1" t="s">
        <v>386</v>
      </c>
      <c r="BO1" s="1" t="s">
        <v>2099</v>
      </c>
      <c r="BP1" s="1" t="s">
        <v>2102</v>
      </c>
      <c r="BQ1" s="1" t="s">
        <v>387</v>
      </c>
      <c r="BR1" s="1" t="s">
        <v>388</v>
      </c>
      <c r="BS1" s="1" t="s">
        <v>389</v>
      </c>
      <c r="BT1" s="1" t="s">
        <v>205</v>
      </c>
      <c r="BU1" s="1" t="s">
        <v>206</v>
      </c>
      <c r="BV1" s="1" t="s">
        <v>207</v>
      </c>
      <c r="BW1" s="1" t="s">
        <v>2098</v>
      </c>
      <c r="BX1" s="1" t="s">
        <v>208</v>
      </c>
      <c r="BY1" s="1" t="s">
        <v>209</v>
      </c>
      <c r="BZ1" s="1" t="s">
        <v>210</v>
      </c>
      <c r="CA1" s="1" t="s">
        <v>2112</v>
      </c>
      <c r="CB1" s="1" t="s">
        <v>211</v>
      </c>
      <c r="CC1" s="1" t="s">
        <v>212</v>
      </c>
      <c r="CD1" s="1" t="s">
        <v>213</v>
      </c>
      <c r="CE1" s="1" t="s">
        <v>214</v>
      </c>
    </row>
    <row r="2" spans="1:84" x14ac:dyDescent="0.25">
      <c r="A2" s="1">
        <v>553</v>
      </c>
      <c r="B2" s="1" t="s">
        <v>1177</v>
      </c>
      <c r="C2" s="1" t="s">
        <v>1178</v>
      </c>
      <c r="D2" s="7">
        <v>40008</v>
      </c>
      <c r="E2" s="9">
        <v>2009</v>
      </c>
      <c r="F2" s="13">
        <v>39833</v>
      </c>
      <c r="G2" s="13">
        <v>39833</v>
      </c>
      <c r="H2" s="11">
        <f t="shared" ref="H2:H33" si="0">D2-F2</f>
        <v>175</v>
      </c>
      <c r="I2" s="11">
        <f t="shared" ref="I2:I33" si="1">D2-G2</f>
        <v>175</v>
      </c>
      <c r="J2" s="9">
        <f t="shared" ref="J2:J65" si="2">IF(N2="Obama",1,IF(N2="Clinton",3,IF(N2="Bush",2,IF(N2="Reagan",5,IF(N2="Carter",6,IF(N2="Nixon",8))))))</f>
        <v>1</v>
      </c>
      <c r="K2" s="9">
        <f t="shared" ref="K2:K65" si="3">IF(N2="Obama",1,0)</f>
        <v>1</v>
      </c>
      <c r="L2" s="9">
        <f t="shared" ref="L2:L65" si="4">IF(N2="Bush",1,0)</f>
        <v>0</v>
      </c>
      <c r="M2" s="9">
        <f t="shared" ref="M2:M65" si="5">IF(N2="Clinton",1,0)</f>
        <v>0</v>
      </c>
      <c r="N2" s="1" t="s">
        <v>197</v>
      </c>
      <c r="P2" s="1" t="s">
        <v>727</v>
      </c>
      <c r="Q2" s="1">
        <v>1</v>
      </c>
      <c r="R2" s="1" t="s">
        <v>728</v>
      </c>
      <c r="S2" s="1">
        <f t="shared" ref="S2:S65" si="6">IF(R2="SES",1,0)</f>
        <v>0</v>
      </c>
      <c r="T2" s="1">
        <f t="shared" ref="T2:T65" si="7">IF(R2="Sched C",1,0)</f>
        <v>1</v>
      </c>
      <c r="U2" s="1">
        <f t="shared" ref="U2:U65" si="8">IF(R2="PAS",1,0)</f>
        <v>0</v>
      </c>
      <c r="V2" s="1">
        <f t="shared" ref="V2:V65" si="9">IF(AY2="CHIEF OF STAFF",1,0)</f>
        <v>0</v>
      </c>
      <c r="W2" s="1">
        <f t="shared" ref="W2:W65" si="10">IF(AY2="COMMISSIONER OF LABOR STATISTICS",1,0)</f>
        <v>0</v>
      </c>
      <c r="X2" s="1">
        <f t="shared" ref="X2:X33" si="11">IF(AY2="SPECIAL ASSISTANT",1,0)</f>
        <v>0</v>
      </c>
      <c r="Y2" s="1">
        <f t="shared" ref="Y2:Y65" si="12">IF(AY2="STAFF ASSISTANT",1,0)</f>
        <v>0</v>
      </c>
      <c r="Z2" s="1">
        <f t="shared" ref="Z2:Z65" si="13">IF(AY2="RESEARCH ASSISTANT",1,0)</f>
        <v>0</v>
      </c>
      <c r="AA2" s="1">
        <f t="shared" ref="AA2:AA65" si="14">IF(AY2="REGIONAL REPRESENTATIVE",1,0)</f>
        <v>0</v>
      </c>
      <c r="AB2" s="1">
        <f t="shared" ref="AB2:AB65" si="15">IF(AY2="REGIONAL ASSISTANT",1,0)</f>
        <v>0</v>
      </c>
      <c r="AC2" s="1">
        <f t="shared" ref="AC2:AC33" si="16">IF(AY2="DEPUTY ASSISTANT SECRETARY",1,0)</f>
        <v>0</v>
      </c>
      <c r="AD2" s="1">
        <f t="shared" ref="AD2:AD65" si="17">IF(AY2="SENIOR POLICY ANALYST",1,0)</f>
        <v>0</v>
      </c>
      <c r="AE2" s="1">
        <f t="shared" ref="AE2:AE33" si="18">IF(AY2="ASSOCIATE ASSISTANT SECRETARY",1,0)</f>
        <v>0</v>
      </c>
      <c r="AF2" s="1">
        <f t="shared" ref="AF2:AF65" si="19">IF(AY2="SENIOR ADVISER",1,0)</f>
        <v>0</v>
      </c>
      <c r="AG2" s="1">
        <f t="shared" ref="AG2:AG65" si="20">IF(AY2="SECRETARY OF LABOR",1,0)</f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f t="shared" ref="AM2:AM22" si="21">IF(K2="FORD",1,0)</f>
        <v>0</v>
      </c>
      <c r="AN2" s="1">
        <v>0</v>
      </c>
      <c r="AO2" s="1">
        <f t="shared" ref="AO2:AO32" si="22">IF(K2="FORD",1,0)</f>
        <v>0</v>
      </c>
      <c r="AP2" s="1">
        <f t="shared" ref="AP2:AP65" si="23">IF(K2="FORD",1,0)</f>
        <v>0</v>
      </c>
      <c r="AQ2" s="1">
        <v>0</v>
      </c>
      <c r="AR2" s="1">
        <f t="shared" ref="AR2:AR65" si="24">IF(AY2="SOLICITOR OF LABOR",1,0)</f>
        <v>0</v>
      </c>
      <c r="AS2" s="1">
        <v>0</v>
      </c>
      <c r="AT2" s="1">
        <v>1</v>
      </c>
      <c r="AU2" s="1">
        <v>0</v>
      </c>
      <c r="AV2" s="1">
        <v>0</v>
      </c>
      <c r="AW2" s="1">
        <v>0</v>
      </c>
      <c r="AX2" s="1">
        <v>0</v>
      </c>
      <c r="AY2" s="2" t="s">
        <v>1745</v>
      </c>
      <c r="AZ2" s="2" t="s">
        <v>1740</v>
      </c>
      <c r="BA2" s="2" t="s">
        <v>1907</v>
      </c>
      <c r="BB2" s="2" t="s">
        <v>1813</v>
      </c>
      <c r="BC2" s="1">
        <v>1</v>
      </c>
      <c r="BE2" s="1">
        <v>0</v>
      </c>
      <c r="BF2" s="1" t="s">
        <v>50</v>
      </c>
      <c r="BG2" s="1">
        <v>0</v>
      </c>
      <c r="BH2" s="1">
        <v>0</v>
      </c>
      <c r="BI2" s="1">
        <v>0</v>
      </c>
      <c r="BJ2" s="1">
        <v>1</v>
      </c>
      <c r="BK2" s="1">
        <v>1</v>
      </c>
      <c r="BL2" s="1">
        <v>1</v>
      </c>
      <c r="BM2" s="1">
        <v>0</v>
      </c>
      <c r="BO2" s="1">
        <v>0</v>
      </c>
      <c r="BP2" s="1">
        <v>0</v>
      </c>
      <c r="BQ2" s="1">
        <v>0</v>
      </c>
      <c r="BR2" s="1">
        <v>0</v>
      </c>
      <c r="BS2" s="1">
        <v>0</v>
      </c>
      <c r="BT2" s="1">
        <v>0</v>
      </c>
      <c r="BU2" s="1">
        <v>0</v>
      </c>
      <c r="BV2" s="1">
        <v>1</v>
      </c>
      <c r="BW2" s="1">
        <v>1</v>
      </c>
      <c r="BX2" s="1">
        <v>1</v>
      </c>
      <c r="BY2" s="1">
        <v>1</v>
      </c>
      <c r="BZ2" s="1" t="s">
        <v>2083</v>
      </c>
      <c r="CA2" s="1">
        <v>1</v>
      </c>
      <c r="CB2" s="1">
        <v>1</v>
      </c>
      <c r="CC2" s="1">
        <v>0</v>
      </c>
      <c r="CD2" s="1">
        <v>0</v>
      </c>
    </row>
    <row r="3" spans="1:84" x14ac:dyDescent="0.25">
      <c r="A3" s="1">
        <v>7</v>
      </c>
      <c r="B3" s="2" t="s">
        <v>1431</v>
      </c>
      <c r="C3" s="2" t="s">
        <v>1432</v>
      </c>
      <c r="D3" s="8">
        <v>37517</v>
      </c>
      <c r="E3" s="9">
        <v>2002</v>
      </c>
      <c r="F3" s="13">
        <v>36911</v>
      </c>
      <c r="G3" s="13">
        <v>36911</v>
      </c>
      <c r="H3" s="11">
        <f t="shared" si="0"/>
        <v>606</v>
      </c>
      <c r="I3" s="11">
        <f t="shared" si="1"/>
        <v>606</v>
      </c>
      <c r="J3" s="9">
        <f t="shared" si="2"/>
        <v>2</v>
      </c>
      <c r="K3" s="9">
        <f t="shared" si="3"/>
        <v>0</v>
      </c>
      <c r="L3" s="9">
        <f t="shared" si="4"/>
        <v>1</v>
      </c>
      <c r="M3" s="9">
        <f t="shared" si="5"/>
        <v>0</v>
      </c>
      <c r="N3" s="1" t="s">
        <v>215</v>
      </c>
      <c r="O3" s="7" t="s">
        <v>1734</v>
      </c>
      <c r="P3" s="1" t="s">
        <v>727</v>
      </c>
      <c r="Q3" s="1">
        <v>1</v>
      </c>
      <c r="R3" s="1" t="s">
        <v>728</v>
      </c>
      <c r="S3" s="1">
        <f t="shared" si="6"/>
        <v>0</v>
      </c>
      <c r="T3" s="1">
        <f t="shared" si="7"/>
        <v>1</v>
      </c>
      <c r="U3" s="1">
        <f t="shared" si="8"/>
        <v>0</v>
      </c>
      <c r="V3" s="1">
        <f t="shared" si="9"/>
        <v>0</v>
      </c>
      <c r="W3" s="1">
        <f t="shared" si="10"/>
        <v>0</v>
      </c>
      <c r="X3" s="1">
        <f t="shared" si="11"/>
        <v>1</v>
      </c>
      <c r="Y3" s="1">
        <f t="shared" si="12"/>
        <v>0</v>
      </c>
      <c r="Z3" s="1">
        <f t="shared" si="13"/>
        <v>0</v>
      </c>
      <c r="AA3" s="1">
        <f t="shared" si="14"/>
        <v>0</v>
      </c>
      <c r="AB3" s="1">
        <f t="shared" si="15"/>
        <v>0</v>
      </c>
      <c r="AC3" s="1">
        <f t="shared" si="16"/>
        <v>0</v>
      </c>
      <c r="AD3" s="1">
        <f t="shared" si="17"/>
        <v>0</v>
      </c>
      <c r="AE3" s="1">
        <f t="shared" si="18"/>
        <v>0</v>
      </c>
      <c r="AF3" s="1">
        <f t="shared" si="19"/>
        <v>0</v>
      </c>
      <c r="AG3" s="1">
        <f t="shared" si="20"/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f t="shared" si="21"/>
        <v>0</v>
      </c>
      <c r="AN3" s="1">
        <v>0</v>
      </c>
      <c r="AO3" s="1">
        <f t="shared" si="22"/>
        <v>0</v>
      </c>
      <c r="AP3" s="1">
        <f t="shared" si="23"/>
        <v>0</v>
      </c>
      <c r="AQ3" s="1">
        <v>0</v>
      </c>
      <c r="AR3" s="1">
        <f t="shared" si="24"/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2" t="s">
        <v>1722</v>
      </c>
      <c r="AZ3" s="2" t="s">
        <v>1725</v>
      </c>
      <c r="BA3" s="2" t="s">
        <v>1905</v>
      </c>
      <c r="BB3" s="2" t="s">
        <v>1717</v>
      </c>
      <c r="BC3" s="1">
        <v>0</v>
      </c>
      <c r="BE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1</v>
      </c>
      <c r="BZ3" s="1" t="s">
        <v>1975</v>
      </c>
      <c r="CA3" s="1">
        <v>0</v>
      </c>
      <c r="CB3" s="1">
        <v>1</v>
      </c>
      <c r="CC3" s="1">
        <v>0</v>
      </c>
      <c r="CD3" s="1">
        <v>1</v>
      </c>
      <c r="CE3" s="1" t="s">
        <v>2064</v>
      </c>
    </row>
    <row r="4" spans="1:84" x14ac:dyDescent="0.25">
      <c r="A4" s="1">
        <v>402</v>
      </c>
      <c r="B4" s="1" t="s">
        <v>1134</v>
      </c>
      <c r="C4" s="1" t="s">
        <v>1135</v>
      </c>
      <c r="D4" s="7">
        <v>39524</v>
      </c>
      <c r="E4" s="9">
        <v>2008</v>
      </c>
      <c r="F4" s="13">
        <v>38372</v>
      </c>
      <c r="G4" s="13">
        <v>36911</v>
      </c>
      <c r="H4" s="11">
        <f t="shared" si="0"/>
        <v>1152</v>
      </c>
      <c r="I4" s="11">
        <f t="shared" si="1"/>
        <v>2613</v>
      </c>
      <c r="J4" s="9">
        <f t="shared" si="2"/>
        <v>2</v>
      </c>
      <c r="K4" s="9">
        <f t="shared" si="3"/>
        <v>0</v>
      </c>
      <c r="L4" s="9">
        <f t="shared" si="4"/>
        <v>1</v>
      </c>
      <c r="M4" s="9">
        <f t="shared" si="5"/>
        <v>0</v>
      </c>
      <c r="N4" s="1" t="s">
        <v>215</v>
      </c>
      <c r="O4" s="7" t="s">
        <v>1809</v>
      </c>
      <c r="P4" s="1" t="s">
        <v>727</v>
      </c>
      <c r="Q4" s="1">
        <v>1</v>
      </c>
      <c r="R4" s="1" t="s">
        <v>728</v>
      </c>
      <c r="S4" s="1">
        <f t="shared" si="6"/>
        <v>0</v>
      </c>
      <c r="T4" s="1">
        <f t="shared" si="7"/>
        <v>1</v>
      </c>
      <c r="U4" s="1">
        <f t="shared" si="8"/>
        <v>0</v>
      </c>
      <c r="V4" s="1">
        <f t="shared" si="9"/>
        <v>0</v>
      </c>
      <c r="W4" s="1">
        <f t="shared" si="10"/>
        <v>0</v>
      </c>
      <c r="X4" s="1">
        <f t="shared" si="11"/>
        <v>0</v>
      </c>
      <c r="Y4" s="1">
        <f t="shared" si="12"/>
        <v>0</v>
      </c>
      <c r="Z4" s="1">
        <f t="shared" si="13"/>
        <v>0</v>
      </c>
      <c r="AA4" s="1">
        <f t="shared" si="14"/>
        <v>0</v>
      </c>
      <c r="AB4" s="1">
        <f t="shared" si="15"/>
        <v>0</v>
      </c>
      <c r="AC4" s="1">
        <f t="shared" si="16"/>
        <v>0</v>
      </c>
      <c r="AD4" s="1">
        <f t="shared" si="17"/>
        <v>0</v>
      </c>
      <c r="AE4" s="1">
        <f t="shared" si="18"/>
        <v>0</v>
      </c>
      <c r="AF4" s="1">
        <f t="shared" si="19"/>
        <v>0</v>
      </c>
      <c r="AG4" s="1">
        <f t="shared" si="20"/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f t="shared" si="21"/>
        <v>0</v>
      </c>
      <c r="AN4" s="1">
        <v>0</v>
      </c>
      <c r="AO4" s="1">
        <f t="shared" si="22"/>
        <v>0</v>
      </c>
      <c r="AP4" s="1">
        <f t="shared" si="23"/>
        <v>0</v>
      </c>
      <c r="AQ4" s="1">
        <v>0</v>
      </c>
      <c r="AR4" s="1">
        <f t="shared" si="24"/>
        <v>0</v>
      </c>
      <c r="AS4" s="1">
        <v>0</v>
      </c>
      <c r="AT4" s="1">
        <v>1</v>
      </c>
      <c r="AU4" s="1">
        <v>0</v>
      </c>
      <c r="AV4" s="1">
        <v>0</v>
      </c>
      <c r="AW4" s="1">
        <v>0</v>
      </c>
      <c r="AX4" s="1">
        <v>0</v>
      </c>
      <c r="AY4" s="2" t="s">
        <v>1746</v>
      </c>
      <c r="AZ4" s="2" t="s">
        <v>1723</v>
      </c>
      <c r="BA4" s="2" t="s">
        <v>1911</v>
      </c>
      <c r="BB4" s="2" t="s">
        <v>1813</v>
      </c>
      <c r="BC4" s="1">
        <v>2</v>
      </c>
      <c r="BD4" s="1" t="s">
        <v>1946</v>
      </c>
      <c r="BE4" s="1">
        <v>0</v>
      </c>
      <c r="BF4" s="1" t="s">
        <v>1947</v>
      </c>
      <c r="BG4" s="1">
        <v>1</v>
      </c>
      <c r="BH4" s="1">
        <v>1</v>
      </c>
      <c r="BI4" s="1">
        <v>1</v>
      </c>
      <c r="BJ4" s="1">
        <v>1</v>
      </c>
      <c r="BK4" s="1">
        <v>4</v>
      </c>
      <c r="BL4" s="1">
        <v>0</v>
      </c>
      <c r="BM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">
        <v>0</v>
      </c>
      <c r="BW4" s="1">
        <v>0</v>
      </c>
      <c r="BX4" s="1">
        <v>0</v>
      </c>
      <c r="BY4" s="1">
        <v>1</v>
      </c>
      <c r="BZ4" s="1" t="s">
        <v>1943</v>
      </c>
      <c r="CA4" s="1">
        <v>1</v>
      </c>
      <c r="CB4" s="1">
        <v>1</v>
      </c>
      <c r="CC4" s="1">
        <v>0</v>
      </c>
      <c r="CD4" s="1">
        <v>1</v>
      </c>
      <c r="CE4" s="1" t="s">
        <v>2040</v>
      </c>
    </row>
    <row r="5" spans="1:84" x14ac:dyDescent="0.25">
      <c r="A5" s="1">
        <v>17</v>
      </c>
      <c r="B5" s="1" t="s">
        <v>1268</v>
      </c>
      <c r="C5" s="1" t="s">
        <v>1269</v>
      </c>
      <c r="D5" s="7">
        <v>39987</v>
      </c>
      <c r="E5" s="9">
        <v>2009</v>
      </c>
      <c r="F5" s="13">
        <v>39833</v>
      </c>
      <c r="G5" s="13">
        <v>39833</v>
      </c>
      <c r="H5" s="11">
        <f t="shared" si="0"/>
        <v>154</v>
      </c>
      <c r="I5" s="11">
        <f t="shared" si="1"/>
        <v>154</v>
      </c>
      <c r="J5" s="9">
        <f t="shared" si="2"/>
        <v>1</v>
      </c>
      <c r="K5" s="9">
        <f t="shared" si="3"/>
        <v>1</v>
      </c>
      <c r="L5" s="9">
        <f t="shared" si="4"/>
        <v>0</v>
      </c>
      <c r="M5" s="9">
        <f t="shared" si="5"/>
        <v>0</v>
      </c>
      <c r="N5" s="1" t="s">
        <v>197</v>
      </c>
      <c r="O5" s="8">
        <v>40614</v>
      </c>
      <c r="P5" s="1" t="s">
        <v>727</v>
      </c>
      <c r="Q5" s="1">
        <v>1</v>
      </c>
      <c r="R5" s="1" t="s">
        <v>728</v>
      </c>
      <c r="S5" s="1">
        <f t="shared" si="6"/>
        <v>0</v>
      </c>
      <c r="T5" s="1">
        <f t="shared" si="7"/>
        <v>1</v>
      </c>
      <c r="U5" s="1">
        <f t="shared" si="8"/>
        <v>0</v>
      </c>
      <c r="V5" s="1">
        <f t="shared" si="9"/>
        <v>0</v>
      </c>
      <c r="W5" s="1">
        <f t="shared" si="10"/>
        <v>0</v>
      </c>
      <c r="X5" s="1">
        <f t="shared" si="11"/>
        <v>1</v>
      </c>
      <c r="Y5" s="1">
        <f t="shared" si="12"/>
        <v>0</v>
      </c>
      <c r="Z5" s="1">
        <f t="shared" si="13"/>
        <v>0</v>
      </c>
      <c r="AA5" s="1">
        <f t="shared" si="14"/>
        <v>0</v>
      </c>
      <c r="AB5" s="1">
        <f t="shared" si="15"/>
        <v>0</v>
      </c>
      <c r="AC5" s="1">
        <f t="shared" si="16"/>
        <v>0</v>
      </c>
      <c r="AD5" s="1">
        <f t="shared" si="17"/>
        <v>0</v>
      </c>
      <c r="AE5" s="1">
        <f t="shared" si="18"/>
        <v>0</v>
      </c>
      <c r="AF5" s="1">
        <f t="shared" si="19"/>
        <v>0</v>
      </c>
      <c r="AG5" s="1">
        <f t="shared" si="20"/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f t="shared" si="21"/>
        <v>0</v>
      </c>
      <c r="AN5" s="1">
        <v>0</v>
      </c>
      <c r="AO5" s="1">
        <f t="shared" si="22"/>
        <v>0</v>
      </c>
      <c r="AP5" s="1">
        <f t="shared" si="23"/>
        <v>0</v>
      </c>
      <c r="AQ5" s="1">
        <v>0</v>
      </c>
      <c r="AR5" s="1">
        <f t="shared" si="24"/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2" t="s">
        <v>1722</v>
      </c>
      <c r="AZ5" s="2" t="s">
        <v>1723</v>
      </c>
      <c r="BA5" s="2" t="s">
        <v>1911</v>
      </c>
      <c r="BB5" s="2" t="s">
        <v>1813</v>
      </c>
      <c r="BC5" s="1">
        <v>1</v>
      </c>
      <c r="BE5" s="1">
        <v>0</v>
      </c>
      <c r="BG5" s="1">
        <v>0</v>
      </c>
      <c r="BH5" s="1">
        <v>0</v>
      </c>
      <c r="BI5" s="1">
        <v>0</v>
      </c>
      <c r="BJ5" s="1">
        <v>1</v>
      </c>
      <c r="BK5" s="1">
        <v>1</v>
      </c>
      <c r="BL5" s="1">
        <v>0</v>
      </c>
      <c r="BM5" s="1">
        <v>0</v>
      </c>
      <c r="BO5" s="1">
        <v>0</v>
      </c>
      <c r="BP5" s="1">
        <v>0</v>
      </c>
      <c r="BQ5" s="1">
        <v>0</v>
      </c>
      <c r="BR5" s="1">
        <v>1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1" t="s">
        <v>54</v>
      </c>
      <c r="CA5" s="1">
        <v>0</v>
      </c>
      <c r="CB5" s="1">
        <v>3</v>
      </c>
      <c r="CC5" s="1">
        <v>0</v>
      </c>
      <c r="CD5" s="1">
        <v>0</v>
      </c>
    </row>
    <row r="6" spans="1:84" x14ac:dyDescent="0.25">
      <c r="A6" s="1">
        <v>45</v>
      </c>
      <c r="B6" s="1" t="s">
        <v>509</v>
      </c>
      <c r="C6" s="1" t="s">
        <v>510</v>
      </c>
      <c r="D6" s="7">
        <v>40125</v>
      </c>
      <c r="E6" s="10">
        <v>2009</v>
      </c>
      <c r="F6" s="13">
        <v>39833</v>
      </c>
      <c r="G6" s="13">
        <v>39833</v>
      </c>
      <c r="H6" s="11">
        <f t="shared" si="0"/>
        <v>292</v>
      </c>
      <c r="I6" s="11">
        <f t="shared" si="1"/>
        <v>292</v>
      </c>
      <c r="J6" s="9">
        <f t="shared" si="2"/>
        <v>1</v>
      </c>
      <c r="K6" s="9">
        <f t="shared" si="3"/>
        <v>1</v>
      </c>
      <c r="L6" s="9">
        <f t="shared" si="4"/>
        <v>0</v>
      </c>
      <c r="M6" s="9">
        <f t="shared" si="5"/>
        <v>0</v>
      </c>
      <c r="N6" s="1" t="s">
        <v>65</v>
      </c>
      <c r="O6" s="8">
        <v>40670</v>
      </c>
      <c r="P6" s="1" t="s">
        <v>727</v>
      </c>
      <c r="Q6" s="1">
        <v>1</v>
      </c>
      <c r="R6" s="1" t="s">
        <v>728</v>
      </c>
      <c r="S6" s="1">
        <f t="shared" si="6"/>
        <v>0</v>
      </c>
      <c r="T6" s="1">
        <f t="shared" si="7"/>
        <v>1</v>
      </c>
      <c r="U6" s="1">
        <f t="shared" si="8"/>
        <v>0</v>
      </c>
      <c r="V6" s="1">
        <f t="shared" si="9"/>
        <v>0</v>
      </c>
      <c r="W6" s="1">
        <f t="shared" si="10"/>
        <v>0</v>
      </c>
      <c r="X6" s="1">
        <f t="shared" si="11"/>
        <v>1</v>
      </c>
      <c r="Y6" s="1">
        <f t="shared" si="12"/>
        <v>0</v>
      </c>
      <c r="Z6" s="1">
        <f t="shared" si="13"/>
        <v>0</v>
      </c>
      <c r="AA6" s="1">
        <f t="shared" si="14"/>
        <v>0</v>
      </c>
      <c r="AB6" s="1">
        <f t="shared" si="15"/>
        <v>0</v>
      </c>
      <c r="AC6" s="1">
        <f t="shared" si="16"/>
        <v>0</v>
      </c>
      <c r="AD6" s="1">
        <f t="shared" si="17"/>
        <v>0</v>
      </c>
      <c r="AE6" s="1">
        <f t="shared" si="18"/>
        <v>0</v>
      </c>
      <c r="AF6" s="1">
        <f t="shared" si="19"/>
        <v>0</v>
      </c>
      <c r="AG6" s="1">
        <f t="shared" si="20"/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f t="shared" si="21"/>
        <v>0</v>
      </c>
      <c r="AN6" s="1">
        <v>0</v>
      </c>
      <c r="AO6" s="1">
        <f t="shared" si="22"/>
        <v>0</v>
      </c>
      <c r="AP6" s="1">
        <f t="shared" si="23"/>
        <v>0</v>
      </c>
      <c r="AQ6" s="1">
        <v>0</v>
      </c>
      <c r="AR6" s="1">
        <f t="shared" si="24"/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2" t="s">
        <v>1722</v>
      </c>
      <c r="AZ6" s="2"/>
      <c r="BA6" s="2"/>
      <c r="BB6" s="2"/>
      <c r="BC6" s="1">
        <v>1</v>
      </c>
      <c r="BE6" s="1">
        <v>0</v>
      </c>
      <c r="BG6" s="1">
        <v>0</v>
      </c>
      <c r="BH6" s="1">
        <v>0</v>
      </c>
      <c r="BI6" s="1">
        <v>0</v>
      </c>
      <c r="BJ6" s="1">
        <v>1</v>
      </c>
      <c r="BK6" s="1">
        <v>1</v>
      </c>
      <c r="BL6" s="1">
        <v>0</v>
      </c>
      <c r="BM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1</v>
      </c>
      <c r="BY6" s="1">
        <v>1</v>
      </c>
      <c r="BZ6" s="1" t="s">
        <v>1</v>
      </c>
      <c r="CA6" s="1">
        <v>1</v>
      </c>
      <c r="CB6" s="1">
        <v>4</v>
      </c>
      <c r="CC6" s="1">
        <v>0</v>
      </c>
      <c r="CD6" s="1">
        <v>1</v>
      </c>
      <c r="CE6" s="1" t="s">
        <v>2</v>
      </c>
      <c r="CF6" s="1" t="s">
        <v>3</v>
      </c>
    </row>
    <row r="7" spans="1:84" x14ac:dyDescent="0.25">
      <c r="A7" s="1">
        <v>497</v>
      </c>
      <c r="B7" s="1" t="s">
        <v>692</v>
      </c>
      <c r="C7" s="1" t="s">
        <v>693</v>
      </c>
      <c r="D7" s="7">
        <v>38361</v>
      </c>
      <c r="E7" s="9">
        <v>2005</v>
      </c>
      <c r="F7" s="13">
        <v>36911</v>
      </c>
      <c r="G7" s="13">
        <v>36911</v>
      </c>
      <c r="H7" s="11">
        <f t="shared" si="0"/>
        <v>1450</v>
      </c>
      <c r="I7" s="11">
        <f t="shared" si="1"/>
        <v>1450</v>
      </c>
      <c r="J7" s="9">
        <f t="shared" si="2"/>
        <v>2</v>
      </c>
      <c r="K7" s="9">
        <f t="shared" si="3"/>
        <v>0</v>
      </c>
      <c r="L7" s="9">
        <f t="shared" si="4"/>
        <v>1</v>
      </c>
      <c r="M7" s="9">
        <f t="shared" si="5"/>
        <v>0</v>
      </c>
      <c r="N7" s="1" t="s">
        <v>215</v>
      </c>
      <c r="O7" s="7" t="s">
        <v>1574</v>
      </c>
      <c r="P7" s="1" t="s">
        <v>727</v>
      </c>
      <c r="Q7" s="1">
        <v>1</v>
      </c>
      <c r="R7" s="1" t="s">
        <v>728</v>
      </c>
      <c r="S7" s="1">
        <f t="shared" si="6"/>
        <v>0</v>
      </c>
      <c r="T7" s="1">
        <f t="shared" si="7"/>
        <v>1</v>
      </c>
      <c r="U7" s="1">
        <f t="shared" si="8"/>
        <v>0</v>
      </c>
      <c r="V7" s="1">
        <f t="shared" si="9"/>
        <v>0</v>
      </c>
      <c r="W7" s="1">
        <f t="shared" si="10"/>
        <v>0</v>
      </c>
      <c r="X7" s="1">
        <f t="shared" si="11"/>
        <v>0</v>
      </c>
      <c r="Y7" s="1">
        <f t="shared" si="12"/>
        <v>0</v>
      </c>
      <c r="Z7" s="1">
        <f t="shared" si="13"/>
        <v>0</v>
      </c>
      <c r="AA7" s="1">
        <f t="shared" si="14"/>
        <v>0</v>
      </c>
      <c r="AB7" s="1">
        <f t="shared" si="15"/>
        <v>0</v>
      </c>
      <c r="AC7" s="1">
        <f t="shared" si="16"/>
        <v>0</v>
      </c>
      <c r="AD7" s="1">
        <f t="shared" si="17"/>
        <v>0</v>
      </c>
      <c r="AE7" s="1">
        <f t="shared" si="18"/>
        <v>0</v>
      </c>
      <c r="AF7" s="1">
        <f t="shared" si="19"/>
        <v>0</v>
      </c>
      <c r="AG7" s="1">
        <f t="shared" si="20"/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f t="shared" si="21"/>
        <v>0</v>
      </c>
      <c r="AN7" s="1">
        <v>0</v>
      </c>
      <c r="AO7" s="1">
        <f t="shared" si="22"/>
        <v>0</v>
      </c>
      <c r="AP7" s="1">
        <f t="shared" si="23"/>
        <v>0</v>
      </c>
      <c r="AQ7" s="1">
        <v>0</v>
      </c>
      <c r="AR7" s="1">
        <f t="shared" si="24"/>
        <v>0</v>
      </c>
      <c r="AS7" s="1">
        <v>1</v>
      </c>
      <c r="AT7" s="1">
        <v>0</v>
      </c>
      <c r="AU7" s="1">
        <v>0</v>
      </c>
      <c r="AV7" s="1">
        <v>0</v>
      </c>
      <c r="AW7" s="1">
        <v>1</v>
      </c>
      <c r="AX7" s="1">
        <v>0</v>
      </c>
      <c r="AY7" s="2" t="s">
        <v>1570</v>
      </c>
      <c r="AZ7" s="2" t="s">
        <v>1573</v>
      </c>
      <c r="BA7" s="2" t="s">
        <v>1910</v>
      </c>
      <c r="BB7" s="2" t="s">
        <v>1813</v>
      </c>
      <c r="BC7" s="1">
        <v>2</v>
      </c>
      <c r="BD7" s="1" t="s">
        <v>1923</v>
      </c>
      <c r="BE7" s="1">
        <v>1</v>
      </c>
      <c r="BF7" s="1" t="s">
        <v>1990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O7" s="1">
        <v>0</v>
      </c>
      <c r="BP7" s="1">
        <v>0</v>
      </c>
      <c r="BQ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1</v>
      </c>
      <c r="BY7" s="1">
        <v>1</v>
      </c>
      <c r="BZ7" s="1" t="s">
        <v>1991</v>
      </c>
      <c r="CA7" s="1">
        <v>0</v>
      </c>
      <c r="CB7" s="1">
        <v>2</v>
      </c>
      <c r="CC7" s="1">
        <v>0</v>
      </c>
      <c r="CD7" s="1">
        <v>0</v>
      </c>
    </row>
    <row r="8" spans="1:84" x14ac:dyDescent="0.25">
      <c r="A8" s="1">
        <v>532</v>
      </c>
      <c r="B8" s="1" t="s">
        <v>1194</v>
      </c>
      <c r="C8" s="1" t="s">
        <v>1195</v>
      </c>
      <c r="D8" s="7">
        <v>37795</v>
      </c>
      <c r="E8" s="9">
        <v>2003</v>
      </c>
      <c r="F8" s="13">
        <v>36911</v>
      </c>
      <c r="G8" s="13">
        <v>36911</v>
      </c>
      <c r="H8" s="11">
        <f t="shared" si="0"/>
        <v>884</v>
      </c>
      <c r="I8" s="11">
        <f t="shared" si="1"/>
        <v>884</v>
      </c>
      <c r="J8" s="9">
        <f t="shared" si="2"/>
        <v>2</v>
      </c>
      <c r="K8" s="9">
        <f t="shared" si="3"/>
        <v>0</v>
      </c>
      <c r="L8" s="9">
        <f t="shared" si="4"/>
        <v>1</v>
      </c>
      <c r="M8" s="9">
        <f t="shared" si="5"/>
        <v>0</v>
      </c>
      <c r="N8" s="1" t="s">
        <v>215</v>
      </c>
      <c r="O8" s="7" t="s">
        <v>1809</v>
      </c>
      <c r="P8" s="1" t="s">
        <v>741</v>
      </c>
      <c r="Q8" s="1">
        <v>0</v>
      </c>
      <c r="R8" s="1" t="s">
        <v>742</v>
      </c>
      <c r="S8" s="1">
        <f t="shared" si="6"/>
        <v>1</v>
      </c>
      <c r="T8" s="1">
        <f t="shared" si="7"/>
        <v>0</v>
      </c>
      <c r="U8" s="1">
        <f t="shared" si="8"/>
        <v>0</v>
      </c>
      <c r="V8" s="1">
        <f t="shared" si="9"/>
        <v>0</v>
      </c>
      <c r="W8" s="1">
        <f t="shared" si="10"/>
        <v>0</v>
      </c>
      <c r="X8" s="1">
        <f t="shared" si="11"/>
        <v>0</v>
      </c>
      <c r="Y8" s="1">
        <f t="shared" si="12"/>
        <v>0</v>
      </c>
      <c r="Z8" s="1">
        <f t="shared" si="13"/>
        <v>0</v>
      </c>
      <c r="AA8" s="1">
        <f t="shared" si="14"/>
        <v>0</v>
      </c>
      <c r="AB8" s="1">
        <f t="shared" si="15"/>
        <v>0</v>
      </c>
      <c r="AC8" s="1">
        <f t="shared" si="16"/>
        <v>0</v>
      </c>
      <c r="AD8" s="1">
        <f t="shared" si="17"/>
        <v>0</v>
      </c>
      <c r="AE8" s="1">
        <f t="shared" si="18"/>
        <v>0</v>
      </c>
      <c r="AF8" s="1">
        <f t="shared" si="19"/>
        <v>0</v>
      </c>
      <c r="AG8" s="1">
        <f t="shared" si="20"/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f t="shared" si="21"/>
        <v>0</v>
      </c>
      <c r="AN8" s="1">
        <v>0</v>
      </c>
      <c r="AO8" s="1">
        <f t="shared" si="22"/>
        <v>0</v>
      </c>
      <c r="AP8" s="1">
        <f t="shared" si="23"/>
        <v>0</v>
      </c>
      <c r="AQ8" s="1">
        <v>1</v>
      </c>
      <c r="AR8" s="1">
        <f t="shared" si="24"/>
        <v>0</v>
      </c>
      <c r="AS8" s="1">
        <v>1</v>
      </c>
      <c r="AT8" s="1">
        <v>0</v>
      </c>
      <c r="AU8" s="1">
        <v>0</v>
      </c>
      <c r="AV8" s="1">
        <v>0</v>
      </c>
      <c r="AW8" s="1">
        <v>1</v>
      </c>
      <c r="AX8" s="1">
        <v>0</v>
      </c>
      <c r="AY8" s="2" t="s">
        <v>1763</v>
      </c>
      <c r="AZ8" s="2" t="s">
        <v>1764</v>
      </c>
      <c r="BA8" s="2" t="s">
        <v>1905</v>
      </c>
      <c r="BB8" s="2" t="s">
        <v>1813</v>
      </c>
      <c r="BC8" s="1">
        <v>2</v>
      </c>
      <c r="BD8" s="1" t="s">
        <v>218</v>
      </c>
      <c r="BE8" s="1">
        <v>1</v>
      </c>
      <c r="BF8" s="1" t="s">
        <v>2044</v>
      </c>
      <c r="BG8" s="1">
        <v>0</v>
      </c>
      <c r="BH8" s="1">
        <v>0</v>
      </c>
      <c r="BI8" s="1">
        <v>0</v>
      </c>
      <c r="BJ8" s="1">
        <v>1</v>
      </c>
      <c r="BK8" s="1">
        <v>1</v>
      </c>
      <c r="BL8" s="1">
        <v>0</v>
      </c>
      <c r="BM8" s="1">
        <v>0</v>
      </c>
      <c r="BO8" s="1">
        <v>0</v>
      </c>
      <c r="BP8" s="1">
        <v>0</v>
      </c>
      <c r="BQ8" s="1">
        <v>0</v>
      </c>
      <c r="BR8" s="1">
        <v>1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1</v>
      </c>
      <c r="BZ8" s="1" t="s">
        <v>2045</v>
      </c>
      <c r="CA8" s="1">
        <v>0</v>
      </c>
      <c r="CB8" s="1">
        <v>0</v>
      </c>
      <c r="CC8" s="1">
        <v>0</v>
      </c>
      <c r="CD8" s="1">
        <v>1</v>
      </c>
      <c r="CE8" s="1" t="s">
        <v>2046</v>
      </c>
    </row>
    <row r="9" spans="1:84" x14ac:dyDescent="0.25">
      <c r="A9" s="1">
        <v>606</v>
      </c>
      <c r="B9" s="1" t="s">
        <v>674</v>
      </c>
      <c r="C9" s="1" t="s">
        <v>675</v>
      </c>
      <c r="D9" s="7">
        <v>39145</v>
      </c>
      <c r="E9" s="9">
        <v>2007</v>
      </c>
      <c r="F9" s="13">
        <v>38372</v>
      </c>
      <c r="G9" s="13">
        <v>36911</v>
      </c>
      <c r="H9" s="11">
        <f t="shared" si="0"/>
        <v>773</v>
      </c>
      <c r="I9" s="11">
        <f t="shared" si="1"/>
        <v>2234</v>
      </c>
      <c r="J9" s="9">
        <f t="shared" si="2"/>
        <v>2</v>
      </c>
      <c r="K9" s="9">
        <f t="shared" si="3"/>
        <v>0</v>
      </c>
      <c r="L9" s="9">
        <f t="shared" si="4"/>
        <v>1</v>
      </c>
      <c r="M9" s="9">
        <f t="shared" si="5"/>
        <v>0</v>
      </c>
      <c r="N9" s="1" t="s">
        <v>215</v>
      </c>
      <c r="O9" s="7" t="s">
        <v>1674</v>
      </c>
      <c r="P9" s="1" t="s">
        <v>727</v>
      </c>
      <c r="Q9" s="1">
        <v>1</v>
      </c>
      <c r="R9" s="1" t="s">
        <v>728</v>
      </c>
      <c r="S9" s="1">
        <f t="shared" si="6"/>
        <v>0</v>
      </c>
      <c r="T9" s="1">
        <f t="shared" si="7"/>
        <v>1</v>
      </c>
      <c r="U9" s="1">
        <f t="shared" si="8"/>
        <v>0</v>
      </c>
      <c r="V9" s="1">
        <f t="shared" si="9"/>
        <v>0</v>
      </c>
      <c r="W9" s="1">
        <f t="shared" si="10"/>
        <v>0</v>
      </c>
      <c r="X9" s="1">
        <f t="shared" si="11"/>
        <v>1</v>
      </c>
      <c r="Y9" s="1">
        <f t="shared" si="12"/>
        <v>0</v>
      </c>
      <c r="Z9" s="1">
        <f t="shared" si="13"/>
        <v>0</v>
      </c>
      <c r="AA9" s="1">
        <f t="shared" si="14"/>
        <v>0</v>
      </c>
      <c r="AB9" s="1">
        <f t="shared" si="15"/>
        <v>0</v>
      </c>
      <c r="AC9" s="1">
        <f t="shared" si="16"/>
        <v>0</v>
      </c>
      <c r="AD9" s="1">
        <f t="shared" si="17"/>
        <v>0</v>
      </c>
      <c r="AE9" s="1">
        <f t="shared" si="18"/>
        <v>0</v>
      </c>
      <c r="AF9" s="1">
        <f t="shared" si="19"/>
        <v>0</v>
      </c>
      <c r="AG9" s="1">
        <f t="shared" si="20"/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f t="shared" si="21"/>
        <v>0</v>
      </c>
      <c r="AN9" s="1">
        <v>0</v>
      </c>
      <c r="AO9" s="1">
        <f t="shared" si="22"/>
        <v>0</v>
      </c>
      <c r="AP9" s="1">
        <f t="shared" si="23"/>
        <v>0</v>
      </c>
      <c r="AQ9" s="1">
        <v>0</v>
      </c>
      <c r="AR9" s="1">
        <f t="shared" si="24"/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2" t="s">
        <v>1722</v>
      </c>
      <c r="AZ9" s="2" t="s">
        <v>1568</v>
      </c>
      <c r="BA9" s="2" t="s">
        <v>1905</v>
      </c>
      <c r="BB9" s="2" t="s">
        <v>1813</v>
      </c>
      <c r="BC9" s="1">
        <v>2</v>
      </c>
      <c r="BD9" s="1" t="s">
        <v>218</v>
      </c>
      <c r="BE9" s="1">
        <v>1</v>
      </c>
      <c r="BF9" s="1" t="s">
        <v>247</v>
      </c>
      <c r="BG9" s="1">
        <v>0</v>
      </c>
      <c r="BH9" s="1">
        <v>0</v>
      </c>
      <c r="BI9" s="1">
        <v>0</v>
      </c>
      <c r="BJ9" s="1">
        <v>1</v>
      </c>
      <c r="BK9" s="1">
        <v>1</v>
      </c>
      <c r="BL9" s="1">
        <v>0</v>
      </c>
      <c r="BM9" s="1">
        <v>1</v>
      </c>
      <c r="BN9" s="1" t="s">
        <v>258</v>
      </c>
      <c r="BO9" s="1">
        <v>1</v>
      </c>
      <c r="BP9" s="1">
        <v>0</v>
      </c>
      <c r="BQ9" s="1">
        <v>0</v>
      </c>
      <c r="BR9" s="1">
        <v>0</v>
      </c>
      <c r="BS9" s="1">
        <v>1</v>
      </c>
      <c r="BT9" s="1">
        <v>0</v>
      </c>
      <c r="BU9" s="1">
        <v>0</v>
      </c>
      <c r="BV9" s="1">
        <v>0</v>
      </c>
      <c r="BW9" s="1">
        <v>0</v>
      </c>
      <c r="BX9" s="1">
        <v>1</v>
      </c>
      <c r="BY9" s="1">
        <v>1</v>
      </c>
      <c r="BZ9" s="1" t="s">
        <v>259</v>
      </c>
      <c r="CA9" s="1">
        <v>0</v>
      </c>
      <c r="CB9" s="1">
        <v>2</v>
      </c>
      <c r="CC9" s="1">
        <v>0</v>
      </c>
      <c r="CD9" s="1">
        <v>0</v>
      </c>
    </row>
    <row r="10" spans="1:84" x14ac:dyDescent="0.25">
      <c r="A10" s="1">
        <v>565</v>
      </c>
      <c r="B10" s="1" t="s">
        <v>1298</v>
      </c>
      <c r="C10" s="1" t="s">
        <v>1299</v>
      </c>
      <c r="D10" s="7">
        <v>38627</v>
      </c>
      <c r="E10" s="9">
        <v>2005</v>
      </c>
      <c r="F10" s="13">
        <v>38372</v>
      </c>
      <c r="G10" s="13">
        <v>36911</v>
      </c>
      <c r="H10" s="11">
        <f t="shared" si="0"/>
        <v>255</v>
      </c>
      <c r="I10" s="11">
        <f t="shared" si="1"/>
        <v>1716</v>
      </c>
      <c r="J10" s="9">
        <f t="shared" si="2"/>
        <v>2</v>
      </c>
      <c r="K10" s="9">
        <f t="shared" si="3"/>
        <v>0</v>
      </c>
      <c r="L10" s="9">
        <f t="shared" si="4"/>
        <v>1</v>
      </c>
      <c r="M10" s="9">
        <f t="shared" si="5"/>
        <v>0</v>
      </c>
      <c r="N10" s="1" t="s">
        <v>26</v>
      </c>
      <c r="O10" s="7" t="s">
        <v>1809</v>
      </c>
      <c r="P10" s="1" t="s">
        <v>727</v>
      </c>
      <c r="Q10" s="1">
        <v>1</v>
      </c>
      <c r="R10" s="1" t="s">
        <v>728</v>
      </c>
      <c r="S10" s="1">
        <f t="shared" si="6"/>
        <v>0</v>
      </c>
      <c r="T10" s="1">
        <f t="shared" si="7"/>
        <v>1</v>
      </c>
      <c r="U10" s="1">
        <f t="shared" si="8"/>
        <v>0</v>
      </c>
      <c r="V10" s="1">
        <f t="shared" si="9"/>
        <v>0</v>
      </c>
      <c r="W10" s="1">
        <f t="shared" si="10"/>
        <v>0</v>
      </c>
      <c r="X10" s="1">
        <f t="shared" si="11"/>
        <v>0</v>
      </c>
      <c r="Y10" s="1">
        <f t="shared" si="12"/>
        <v>1</v>
      </c>
      <c r="Z10" s="1">
        <f t="shared" si="13"/>
        <v>0</v>
      </c>
      <c r="AA10" s="1">
        <f t="shared" si="14"/>
        <v>0</v>
      </c>
      <c r="AB10" s="1">
        <f t="shared" si="15"/>
        <v>0</v>
      </c>
      <c r="AC10" s="1">
        <f t="shared" si="16"/>
        <v>0</v>
      </c>
      <c r="AD10" s="1">
        <f t="shared" si="17"/>
        <v>0</v>
      </c>
      <c r="AE10" s="1">
        <f t="shared" si="18"/>
        <v>0</v>
      </c>
      <c r="AF10" s="1">
        <f t="shared" si="19"/>
        <v>0</v>
      </c>
      <c r="AG10" s="1">
        <f t="shared" si="20"/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f t="shared" si="21"/>
        <v>0</v>
      </c>
      <c r="AN10" s="1">
        <v>0</v>
      </c>
      <c r="AO10" s="1">
        <f t="shared" si="22"/>
        <v>0</v>
      </c>
      <c r="AP10" s="1">
        <f t="shared" si="23"/>
        <v>0</v>
      </c>
      <c r="AQ10" s="1">
        <v>0</v>
      </c>
      <c r="AR10" s="1">
        <f t="shared" si="24"/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2" t="s">
        <v>1735</v>
      </c>
      <c r="AZ10" s="2" t="s">
        <v>1736</v>
      </c>
      <c r="BA10" s="2" t="s">
        <v>1906</v>
      </c>
      <c r="BB10" s="2" t="s">
        <v>1813</v>
      </c>
      <c r="BC10" s="1">
        <v>1</v>
      </c>
      <c r="BE10" s="1">
        <v>0</v>
      </c>
      <c r="BF10" s="1" t="s">
        <v>27</v>
      </c>
      <c r="BG10" s="1">
        <v>0</v>
      </c>
      <c r="BH10" s="1">
        <v>0</v>
      </c>
      <c r="BI10" s="1">
        <v>0</v>
      </c>
      <c r="BJ10" s="1">
        <v>1</v>
      </c>
      <c r="BK10" s="1">
        <v>1</v>
      </c>
      <c r="BL10" s="1">
        <v>0</v>
      </c>
      <c r="BM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1</v>
      </c>
      <c r="BY10" s="1">
        <v>1</v>
      </c>
      <c r="BZ10" s="1" t="s">
        <v>22</v>
      </c>
      <c r="CA10" s="1">
        <v>0</v>
      </c>
      <c r="CB10" s="1">
        <v>6</v>
      </c>
      <c r="CC10" s="1">
        <v>0</v>
      </c>
      <c r="CD10" s="1">
        <v>1</v>
      </c>
      <c r="CE10" s="1" t="s">
        <v>28</v>
      </c>
    </row>
    <row r="11" spans="1:84" x14ac:dyDescent="0.25">
      <c r="A11" s="1">
        <v>557</v>
      </c>
      <c r="B11" s="1" t="s">
        <v>346</v>
      </c>
      <c r="C11" s="1" t="s">
        <v>1297</v>
      </c>
      <c r="D11" s="7">
        <v>40287</v>
      </c>
      <c r="E11" s="9">
        <v>2010</v>
      </c>
      <c r="F11" s="13">
        <v>39833</v>
      </c>
      <c r="G11" s="13">
        <v>39833</v>
      </c>
      <c r="H11" s="11">
        <f t="shared" si="0"/>
        <v>454</v>
      </c>
      <c r="I11" s="11">
        <f t="shared" si="1"/>
        <v>454</v>
      </c>
      <c r="J11" s="9">
        <f t="shared" si="2"/>
        <v>1</v>
      </c>
      <c r="K11" s="9">
        <f t="shared" si="3"/>
        <v>1</v>
      </c>
      <c r="L11" s="9">
        <f t="shared" si="4"/>
        <v>0</v>
      </c>
      <c r="M11" s="9">
        <f t="shared" si="5"/>
        <v>0</v>
      </c>
      <c r="N11" s="1" t="s">
        <v>65</v>
      </c>
      <c r="O11" s="7"/>
      <c r="P11" s="1" t="s">
        <v>727</v>
      </c>
      <c r="Q11" s="1">
        <v>1</v>
      </c>
      <c r="R11" s="1" t="s">
        <v>728</v>
      </c>
      <c r="S11" s="1">
        <f t="shared" si="6"/>
        <v>0</v>
      </c>
      <c r="T11" s="1">
        <f t="shared" si="7"/>
        <v>1</v>
      </c>
      <c r="U11" s="1">
        <f t="shared" si="8"/>
        <v>0</v>
      </c>
      <c r="V11" s="1">
        <f t="shared" si="9"/>
        <v>0</v>
      </c>
      <c r="W11" s="1">
        <f t="shared" si="10"/>
        <v>0</v>
      </c>
      <c r="X11" s="1">
        <f t="shared" si="11"/>
        <v>0</v>
      </c>
      <c r="Y11" s="1">
        <f t="shared" si="12"/>
        <v>0</v>
      </c>
      <c r="Z11" s="1">
        <f t="shared" si="13"/>
        <v>0</v>
      </c>
      <c r="AA11" s="1">
        <f t="shared" si="14"/>
        <v>0</v>
      </c>
      <c r="AB11" s="1">
        <f t="shared" si="15"/>
        <v>0</v>
      </c>
      <c r="AC11" s="1">
        <f t="shared" si="16"/>
        <v>0</v>
      </c>
      <c r="AD11" s="1">
        <f t="shared" si="17"/>
        <v>0</v>
      </c>
      <c r="AE11" s="1">
        <f t="shared" si="18"/>
        <v>0</v>
      </c>
      <c r="AF11" s="1">
        <f t="shared" si="19"/>
        <v>0</v>
      </c>
      <c r="AG11" s="1">
        <f t="shared" si="20"/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f t="shared" si="21"/>
        <v>0</v>
      </c>
      <c r="AN11" s="1">
        <v>0</v>
      </c>
      <c r="AO11" s="1">
        <f t="shared" si="22"/>
        <v>0</v>
      </c>
      <c r="AP11" s="1">
        <f t="shared" si="23"/>
        <v>0</v>
      </c>
      <c r="AQ11" s="1">
        <v>0</v>
      </c>
      <c r="AR11" s="1">
        <f t="shared" si="24"/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2"/>
      <c r="AZ11" s="2"/>
      <c r="BA11" s="2"/>
      <c r="BB11" s="2"/>
      <c r="BC11" s="1">
        <v>2</v>
      </c>
      <c r="BD11" s="1" t="s">
        <v>38</v>
      </c>
      <c r="BE11" s="1">
        <v>0</v>
      </c>
      <c r="BF11" s="1" t="s">
        <v>39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1</v>
      </c>
      <c r="BZ11" s="1" t="s">
        <v>25</v>
      </c>
      <c r="CA11" s="1">
        <v>0</v>
      </c>
      <c r="CB11" s="1">
        <v>1</v>
      </c>
      <c r="CC11" s="1">
        <v>0</v>
      </c>
      <c r="CD11" s="1">
        <v>0</v>
      </c>
    </row>
    <row r="12" spans="1:84" x14ac:dyDescent="0.25">
      <c r="A12" s="1">
        <v>535</v>
      </c>
      <c r="B12" s="1" t="s">
        <v>666</v>
      </c>
      <c r="C12" s="1" t="s">
        <v>404</v>
      </c>
      <c r="D12" s="7">
        <v>39876</v>
      </c>
      <c r="E12" s="10">
        <v>2009</v>
      </c>
      <c r="F12" s="13">
        <v>39833</v>
      </c>
      <c r="G12" s="13">
        <v>39833</v>
      </c>
      <c r="H12" s="11">
        <f t="shared" si="0"/>
        <v>43</v>
      </c>
      <c r="I12" s="11">
        <f t="shared" si="1"/>
        <v>43</v>
      </c>
      <c r="J12" s="9">
        <f t="shared" si="2"/>
        <v>1</v>
      </c>
      <c r="K12" s="9">
        <f t="shared" si="3"/>
        <v>1</v>
      </c>
      <c r="L12" s="9">
        <f t="shared" si="4"/>
        <v>0</v>
      </c>
      <c r="M12" s="9">
        <f t="shared" si="5"/>
        <v>0</v>
      </c>
      <c r="N12" s="1" t="s">
        <v>65</v>
      </c>
      <c r="P12" s="1" t="s">
        <v>727</v>
      </c>
      <c r="Q12" s="1">
        <v>1</v>
      </c>
      <c r="R12" s="1" t="s">
        <v>728</v>
      </c>
      <c r="S12" s="1">
        <f t="shared" si="6"/>
        <v>0</v>
      </c>
      <c r="T12" s="1">
        <f t="shared" si="7"/>
        <v>1</v>
      </c>
      <c r="U12" s="1">
        <f t="shared" si="8"/>
        <v>0</v>
      </c>
      <c r="V12" s="1">
        <f t="shared" si="9"/>
        <v>0</v>
      </c>
      <c r="W12" s="1">
        <f t="shared" si="10"/>
        <v>0</v>
      </c>
      <c r="X12" s="1">
        <f t="shared" si="11"/>
        <v>1</v>
      </c>
      <c r="Y12" s="1">
        <f t="shared" si="12"/>
        <v>0</v>
      </c>
      <c r="Z12" s="1">
        <f t="shared" si="13"/>
        <v>0</v>
      </c>
      <c r="AA12" s="1">
        <f t="shared" si="14"/>
        <v>0</v>
      </c>
      <c r="AB12" s="1">
        <f t="shared" si="15"/>
        <v>0</v>
      </c>
      <c r="AC12" s="1">
        <f t="shared" si="16"/>
        <v>0</v>
      </c>
      <c r="AD12" s="1">
        <f t="shared" si="17"/>
        <v>0</v>
      </c>
      <c r="AE12" s="1">
        <f t="shared" si="18"/>
        <v>0</v>
      </c>
      <c r="AF12" s="1">
        <f t="shared" si="19"/>
        <v>0</v>
      </c>
      <c r="AG12" s="1">
        <f t="shared" si="20"/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f t="shared" si="21"/>
        <v>0</v>
      </c>
      <c r="AN12" s="1">
        <v>0</v>
      </c>
      <c r="AO12" s="1">
        <f t="shared" si="22"/>
        <v>0</v>
      </c>
      <c r="AP12" s="1">
        <f t="shared" si="23"/>
        <v>0</v>
      </c>
      <c r="AQ12" s="1">
        <v>0</v>
      </c>
      <c r="AR12" s="1">
        <f t="shared" si="24"/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2" t="s">
        <v>1722</v>
      </c>
      <c r="AZ12" s="2" t="s">
        <v>1723</v>
      </c>
      <c r="BA12" s="2" t="s">
        <v>1911</v>
      </c>
      <c r="BB12" s="2" t="s">
        <v>1813</v>
      </c>
      <c r="BC12" s="1">
        <v>1</v>
      </c>
      <c r="BE12" s="1">
        <v>0</v>
      </c>
      <c r="BF12" s="1" t="s">
        <v>21</v>
      </c>
      <c r="BG12" s="1">
        <v>0</v>
      </c>
      <c r="BH12" s="1">
        <v>0</v>
      </c>
      <c r="BI12" s="1">
        <v>0</v>
      </c>
      <c r="BJ12" s="1">
        <v>1</v>
      </c>
      <c r="BK12" s="1">
        <v>1</v>
      </c>
      <c r="BL12" s="1">
        <v>0</v>
      </c>
      <c r="BM12" s="1">
        <v>1</v>
      </c>
      <c r="BN12" s="1" t="s">
        <v>20</v>
      </c>
      <c r="BO12" s="1">
        <v>0</v>
      </c>
      <c r="BP12" s="1">
        <v>1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1</v>
      </c>
      <c r="BY12" s="1">
        <v>1</v>
      </c>
      <c r="BZ12" s="1" t="s">
        <v>22</v>
      </c>
      <c r="CA12" s="1">
        <v>0</v>
      </c>
      <c r="CB12" s="1">
        <v>6</v>
      </c>
      <c r="CC12" s="1">
        <v>0</v>
      </c>
      <c r="CD12" s="1">
        <v>0</v>
      </c>
    </row>
    <row r="13" spans="1:84" x14ac:dyDescent="0.25">
      <c r="A13" s="1">
        <v>523</v>
      </c>
      <c r="B13" s="1" t="s">
        <v>1157</v>
      </c>
      <c r="C13" s="1" t="s">
        <v>1158</v>
      </c>
      <c r="D13" s="7">
        <v>39041</v>
      </c>
      <c r="E13" s="9">
        <v>2006</v>
      </c>
      <c r="F13" s="13">
        <v>38372</v>
      </c>
      <c r="G13" s="13">
        <v>36911</v>
      </c>
      <c r="H13" s="11">
        <f t="shared" si="0"/>
        <v>669</v>
      </c>
      <c r="I13" s="11">
        <f t="shared" si="1"/>
        <v>2130</v>
      </c>
      <c r="J13" s="9">
        <f t="shared" si="2"/>
        <v>2</v>
      </c>
      <c r="K13" s="9">
        <f t="shared" si="3"/>
        <v>0</v>
      </c>
      <c r="L13" s="9">
        <f t="shared" si="4"/>
        <v>1</v>
      </c>
      <c r="M13" s="9">
        <f t="shared" si="5"/>
        <v>0</v>
      </c>
      <c r="N13" s="1" t="s">
        <v>215</v>
      </c>
      <c r="O13" s="7" t="s">
        <v>1809</v>
      </c>
      <c r="P13" s="1" t="s">
        <v>727</v>
      </c>
      <c r="Q13" s="1">
        <v>1</v>
      </c>
      <c r="R13" s="1" t="s">
        <v>728</v>
      </c>
      <c r="S13" s="1">
        <f t="shared" si="6"/>
        <v>0</v>
      </c>
      <c r="T13" s="1">
        <f t="shared" si="7"/>
        <v>1</v>
      </c>
      <c r="U13" s="1">
        <f t="shared" si="8"/>
        <v>0</v>
      </c>
      <c r="V13" s="1">
        <f t="shared" si="9"/>
        <v>1</v>
      </c>
      <c r="W13" s="1">
        <f t="shared" si="10"/>
        <v>0</v>
      </c>
      <c r="X13" s="1">
        <f t="shared" si="11"/>
        <v>0</v>
      </c>
      <c r="Y13" s="1">
        <f t="shared" si="12"/>
        <v>0</v>
      </c>
      <c r="Z13" s="1">
        <f t="shared" si="13"/>
        <v>0</v>
      </c>
      <c r="AA13" s="1">
        <f t="shared" si="14"/>
        <v>0</v>
      </c>
      <c r="AB13" s="1">
        <f t="shared" si="15"/>
        <v>0</v>
      </c>
      <c r="AC13" s="1">
        <f t="shared" si="16"/>
        <v>0</v>
      </c>
      <c r="AD13" s="1">
        <f t="shared" si="17"/>
        <v>0</v>
      </c>
      <c r="AE13" s="1">
        <f t="shared" si="18"/>
        <v>0</v>
      </c>
      <c r="AF13" s="1">
        <f t="shared" si="19"/>
        <v>0</v>
      </c>
      <c r="AG13" s="1">
        <f t="shared" si="20"/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f t="shared" si="21"/>
        <v>0</v>
      </c>
      <c r="AN13" s="1">
        <v>0</v>
      </c>
      <c r="AO13" s="1">
        <f t="shared" si="22"/>
        <v>0</v>
      </c>
      <c r="AP13" s="1">
        <f t="shared" si="23"/>
        <v>0</v>
      </c>
      <c r="AQ13" s="1">
        <v>0</v>
      </c>
      <c r="AR13" s="1">
        <f t="shared" si="24"/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2" t="s">
        <v>1814</v>
      </c>
      <c r="AZ13" s="2" t="s">
        <v>1741</v>
      </c>
      <c r="BA13" s="2" t="s">
        <v>1905</v>
      </c>
      <c r="BB13" s="2" t="s">
        <v>1813</v>
      </c>
      <c r="BC13" s="1">
        <v>2</v>
      </c>
      <c r="BD13" s="1" t="s">
        <v>216</v>
      </c>
      <c r="BE13" s="1">
        <v>0</v>
      </c>
      <c r="BF13" s="1" t="s">
        <v>223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1</v>
      </c>
      <c r="BZ13" s="1" t="s">
        <v>224</v>
      </c>
      <c r="CA13" s="1">
        <v>0</v>
      </c>
      <c r="CB13" s="1">
        <v>1</v>
      </c>
      <c r="CC13" s="1">
        <v>0</v>
      </c>
      <c r="CD13" s="1">
        <v>0</v>
      </c>
    </row>
    <row r="14" spans="1:84" x14ac:dyDescent="0.25">
      <c r="A14" s="1">
        <v>522</v>
      </c>
      <c r="B14" s="1" t="s">
        <v>1971</v>
      </c>
      <c r="C14" s="1" t="s">
        <v>1055</v>
      </c>
      <c r="D14" s="7">
        <v>37985</v>
      </c>
      <c r="E14" s="9">
        <v>2003</v>
      </c>
      <c r="F14" s="13">
        <v>36911</v>
      </c>
      <c r="G14" s="13">
        <v>36911</v>
      </c>
      <c r="H14" s="11">
        <f t="shared" si="0"/>
        <v>1074</v>
      </c>
      <c r="I14" s="11">
        <f t="shared" si="1"/>
        <v>1074</v>
      </c>
      <c r="J14" s="9">
        <f t="shared" si="2"/>
        <v>2</v>
      </c>
      <c r="K14" s="9">
        <f t="shared" si="3"/>
        <v>0</v>
      </c>
      <c r="L14" s="9">
        <f t="shared" si="4"/>
        <v>1</v>
      </c>
      <c r="M14" s="9">
        <f t="shared" si="5"/>
        <v>0</v>
      </c>
      <c r="N14" s="1" t="s">
        <v>215</v>
      </c>
      <c r="O14" s="7" t="s">
        <v>1809</v>
      </c>
      <c r="P14" s="1" t="s">
        <v>727</v>
      </c>
      <c r="Q14" s="1">
        <v>1</v>
      </c>
      <c r="R14" s="1" t="s">
        <v>728</v>
      </c>
      <c r="S14" s="1">
        <f t="shared" si="6"/>
        <v>0</v>
      </c>
      <c r="T14" s="1">
        <f t="shared" si="7"/>
        <v>1</v>
      </c>
      <c r="U14" s="1">
        <f t="shared" si="8"/>
        <v>0</v>
      </c>
      <c r="V14" s="1">
        <f t="shared" si="9"/>
        <v>0</v>
      </c>
      <c r="W14" s="1">
        <f t="shared" si="10"/>
        <v>0</v>
      </c>
      <c r="X14" s="1">
        <f t="shared" si="11"/>
        <v>1</v>
      </c>
      <c r="Y14" s="1">
        <f t="shared" si="12"/>
        <v>0</v>
      </c>
      <c r="Z14" s="1">
        <f t="shared" si="13"/>
        <v>0</v>
      </c>
      <c r="AA14" s="1">
        <f t="shared" si="14"/>
        <v>0</v>
      </c>
      <c r="AB14" s="1">
        <f t="shared" si="15"/>
        <v>0</v>
      </c>
      <c r="AC14" s="1">
        <f t="shared" si="16"/>
        <v>0</v>
      </c>
      <c r="AD14" s="1">
        <f t="shared" si="17"/>
        <v>0</v>
      </c>
      <c r="AE14" s="1">
        <f t="shared" si="18"/>
        <v>0</v>
      </c>
      <c r="AF14" s="1">
        <f t="shared" si="19"/>
        <v>0</v>
      </c>
      <c r="AG14" s="1">
        <f t="shared" si="20"/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f t="shared" si="21"/>
        <v>0</v>
      </c>
      <c r="AN14" s="1">
        <v>0</v>
      </c>
      <c r="AO14" s="1">
        <f t="shared" si="22"/>
        <v>0</v>
      </c>
      <c r="AP14" s="1">
        <f t="shared" si="23"/>
        <v>0</v>
      </c>
      <c r="AQ14" s="1">
        <v>0</v>
      </c>
      <c r="AR14" s="1">
        <f t="shared" si="24"/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2" t="s">
        <v>1722</v>
      </c>
      <c r="AZ14" s="2" t="s">
        <v>1725</v>
      </c>
      <c r="BA14" s="2" t="s">
        <v>1905</v>
      </c>
      <c r="BB14" s="2" t="s">
        <v>1813</v>
      </c>
      <c r="BC14" s="1">
        <v>1</v>
      </c>
      <c r="BD14" s="1" t="s">
        <v>1918</v>
      </c>
      <c r="BE14" s="1">
        <v>0</v>
      </c>
      <c r="BF14" s="1" t="s">
        <v>1972</v>
      </c>
      <c r="BG14" s="1">
        <v>0</v>
      </c>
      <c r="BH14" s="1">
        <v>0</v>
      </c>
      <c r="BI14" s="1">
        <v>1</v>
      </c>
      <c r="BJ14" s="1">
        <v>1</v>
      </c>
      <c r="BK14" s="1">
        <v>2</v>
      </c>
      <c r="BL14" s="1">
        <v>0</v>
      </c>
      <c r="BM14" s="1">
        <v>1</v>
      </c>
      <c r="BN14" s="1" t="s">
        <v>1973</v>
      </c>
      <c r="BO14" s="1">
        <v>0</v>
      </c>
      <c r="BP14" s="1">
        <v>1</v>
      </c>
      <c r="BQ14" s="1">
        <v>0</v>
      </c>
      <c r="BR14" s="1">
        <v>1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1</v>
      </c>
      <c r="BY14" s="1">
        <v>1</v>
      </c>
      <c r="BZ14" s="1" t="s">
        <v>224</v>
      </c>
      <c r="CA14" s="1">
        <v>0</v>
      </c>
      <c r="CB14" s="1">
        <v>2</v>
      </c>
      <c r="CC14" s="1">
        <v>0</v>
      </c>
      <c r="CD14" s="1">
        <v>0</v>
      </c>
    </row>
    <row r="15" spans="1:84" x14ac:dyDescent="0.25">
      <c r="A15" s="1">
        <v>417</v>
      </c>
      <c r="B15" s="1" t="s">
        <v>1444</v>
      </c>
      <c r="C15" s="1" t="s">
        <v>1445</v>
      </c>
      <c r="D15" s="7">
        <v>39524</v>
      </c>
      <c r="E15" s="10">
        <v>2008</v>
      </c>
      <c r="F15" s="13">
        <v>38372</v>
      </c>
      <c r="G15" s="13">
        <v>36911</v>
      </c>
      <c r="H15" s="11">
        <f t="shared" si="0"/>
        <v>1152</v>
      </c>
      <c r="I15" s="11">
        <f t="shared" si="1"/>
        <v>2613</v>
      </c>
      <c r="J15" s="9">
        <f t="shared" si="2"/>
        <v>2</v>
      </c>
      <c r="K15" s="9">
        <f t="shared" si="3"/>
        <v>0</v>
      </c>
      <c r="L15" s="9">
        <f t="shared" si="4"/>
        <v>1</v>
      </c>
      <c r="M15" s="9">
        <f t="shared" si="5"/>
        <v>0</v>
      </c>
      <c r="N15" s="1" t="s">
        <v>215</v>
      </c>
      <c r="O15" s="7" t="s">
        <v>1809</v>
      </c>
      <c r="P15" s="1" t="s">
        <v>727</v>
      </c>
      <c r="Q15" s="1">
        <v>1</v>
      </c>
      <c r="R15" s="1" t="s">
        <v>728</v>
      </c>
      <c r="S15" s="1">
        <f t="shared" si="6"/>
        <v>0</v>
      </c>
      <c r="T15" s="1">
        <f t="shared" si="7"/>
        <v>1</v>
      </c>
      <c r="U15" s="1">
        <f t="shared" si="8"/>
        <v>0</v>
      </c>
      <c r="V15" s="1">
        <f t="shared" si="9"/>
        <v>0</v>
      </c>
      <c r="W15" s="1">
        <f t="shared" si="10"/>
        <v>0</v>
      </c>
      <c r="X15" s="1">
        <f t="shared" si="11"/>
        <v>0</v>
      </c>
      <c r="Y15" s="1">
        <f t="shared" si="12"/>
        <v>0</v>
      </c>
      <c r="Z15" s="1">
        <f t="shared" si="13"/>
        <v>0</v>
      </c>
      <c r="AA15" s="1">
        <f t="shared" si="14"/>
        <v>0</v>
      </c>
      <c r="AB15" s="1">
        <f t="shared" si="15"/>
        <v>0</v>
      </c>
      <c r="AC15" s="1">
        <f t="shared" si="16"/>
        <v>0</v>
      </c>
      <c r="AD15" s="1">
        <f t="shared" si="17"/>
        <v>0</v>
      </c>
      <c r="AE15" s="1">
        <f t="shared" si="18"/>
        <v>0</v>
      </c>
      <c r="AF15" s="1">
        <f t="shared" si="19"/>
        <v>0</v>
      </c>
      <c r="AG15" s="1">
        <f t="shared" si="20"/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f t="shared" si="21"/>
        <v>0</v>
      </c>
      <c r="AN15" s="1">
        <v>0</v>
      </c>
      <c r="AO15" s="1">
        <f t="shared" si="22"/>
        <v>0</v>
      </c>
      <c r="AP15" s="1">
        <f t="shared" si="23"/>
        <v>0</v>
      </c>
      <c r="AQ15" s="1">
        <v>0</v>
      </c>
      <c r="AR15" s="1">
        <f t="shared" si="24"/>
        <v>0</v>
      </c>
      <c r="AS15" s="1">
        <v>0</v>
      </c>
      <c r="AT15" s="1">
        <v>1</v>
      </c>
      <c r="AU15" s="1">
        <v>0</v>
      </c>
      <c r="AV15" s="1">
        <v>0</v>
      </c>
      <c r="AW15" s="1">
        <v>0</v>
      </c>
      <c r="AX15" s="1">
        <v>0</v>
      </c>
      <c r="AY15" s="2" t="s">
        <v>1745</v>
      </c>
      <c r="AZ15" s="2" t="s">
        <v>1740</v>
      </c>
      <c r="BA15" s="2" t="s">
        <v>1907</v>
      </c>
      <c r="BB15" s="2" t="s">
        <v>1813</v>
      </c>
      <c r="BC15" s="1">
        <v>1</v>
      </c>
      <c r="BD15" s="1" t="s">
        <v>1918</v>
      </c>
      <c r="BE15" s="1">
        <v>0</v>
      </c>
      <c r="BF15" s="1" t="s">
        <v>1969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1</v>
      </c>
      <c r="BZ15" s="1" t="s">
        <v>224</v>
      </c>
      <c r="CA15" s="1">
        <v>0</v>
      </c>
      <c r="CB15" s="1">
        <v>1</v>
      </c>
      <c r="CC15" s="1">
        <v>0</v>
      </c>
      <c r="CD15" s="1">
        <v>1</v>
      </c>
    </row>
    <row r="16" spans="1:84" x14ac:dyDescent="0.25">
      <c r="A16" s="1">
        <v>319</v>
      </c>
      <c r="B16" s="1" t="s">
        <v>1087</v>
      </c>
      <c r="C16" s="1" t="s">
        <v>1088</v>
      </c>
      <c r="D16" s="7">
        <v>39870</v>
      </c>
      <c r="E16" s="9">
        <v>2009</v>
      </c>
      <c r="F16" s="13">
        <v>39833</v>
      </c>
      <c r="G16" s="13">
        <v>39833</v>
      </c>
      <c r="H16" s="11">
        <f t="shared" si="0"/>
        <v>37</v>
      </c>
      <c r="I16" s="11">
        <f t="shared" si="1"/>
        <v>37</v>
      </c>
      <c r="J16" s="9">
        <f t="shared" si="2"/>
        <v>1</v>
      </c>
      <c r="K16" s="9">
        <f t="shared" si="3"/>
        <v>1</v>
      </c>
      <c r="L16" s="9">
        <f t="shared" si="4"/>
        <v>0</v>
      </c>
      <c r="M16" s="9">
        <f t="shared" si="5"/>
        <v>0</v>
      </c>
      <c r="N16" s="1" t="s">
        <v>65</v>
      </c>
      <c r="P16" s="1" t="s">
        <v>727</v>
      </c>
      <c r="Q16" s="1">
        <v>1</v>
      </c>
      <c r="R16" s="1" t="s">
        <v>728</v>
      </c>
      <c r="S16" s="1">
        <f t="shared" si="6"/>
        <v>0</v>
      </c>
      <c r="T16" s="1">
        <f t="shared" si="7"/>
        <v>1</v>
      </c>
      <c r="U16" s="1">
        <f t="shared" si="8"/>
        <v>0</v>
      </c>
      <c r="V16" s="1">
        <f t="shared" si="9"/>
        <v>0</v>
      </c>
      <c r="W16" s="1">
        <f t="shared" si="10"/>
        <v>0</v>
      </c>
      <c r="X16" s="1">
        <f t="shared" si="11"/>
        <v>1</v>
      </c>
      <c r="Y16" s="1">
        <f t="shared" si="12"/>
        <v>0</v>
      </c>
      <c r="Z16" s="1">
        <f t="shared" si="13"/>
        <v>0</v>
      </c>
      <c r="AA16" s="1">
        <f t="shared" si="14"/>
        <v>0</v>
      </c>
      <c r="AB16" s="1">
        <f t="shared" si="15"/>
        <v>0</v>
      </c>
      <c r="AC16" s="1">
        <f t="shared" si="16"/>
        <v>0</v>
      </c>
      <c r="AD16" s="1">
        <f t="shared" si="17"/>
        <v>0</v>
      </c>
      <c r="AE16" s="1">
        <f t="shared" si="18"/>
        <v>0</v>
      </c>
      <c r="AF16" s="1">
        <f t="shared" si="19"/>
        <v>0</v>
      </c>
      <c r="AG16" s="1">
        <f t="shared" si="20"/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f t="shared" si="21"/>
        <v>0</v>
      </c>
      <c r="AN16" s="1">
        <v>0</v>
      </c>
      <c r="AO16" s="1">
        <f t="shared" si="22"/>
        <v>0</v>
      </c>
      <c r="AP16" s="1">
        <f t="shared" si="23"/>
        <v>0</v>
      </c>
      <c r="AQ16" s="1">
        <v>0</v>
      </c>
      <c r="AR16" s="1">
        <f t="shared" si="24"/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2" t="s">
        <v>1722</v>
      </c>
      <c r="AZ16" s="2" t="s">
        <v>1729</v>
      </c>
      <c r="BA16" s="2" t="s">
        <v>1909</v>
      </c>
      <c r="BB16" s="2" t="s">
        <v>1860</v>
      </c>
      <c r="BC16" s="1">
        <v>2</v>
      </c>
      <c r="BD16" s="1" t="s">
        <v>24</v>
      </c>
      <c r="BE16" s="1">
        <v>0</v>
      </c>
      <c r="BG16" s="1">
        <v>0</v>
      </c>
      <c r="BH16" s="1">
        <v>0</v>
      </c>
      <c r="BI16" s="1">
        <v>0</v>
      </c>
      <c r="BJ16" s="1">
        <v>1</v>
      </c>
      <c r="BK16" s="1">
        <v>1</v>
      </c>
      <c r="BL16" s="1">
        <v>0</v>
      </c>
      <c r="BM16" s="1">
        <v>1</v>
      </c>
      <c r="BN16" s="1" t="s">
        <v>20</v>
      </c>
      <c r="BO16" s="1">
        <v>0</v>
      </c>
      <c r="BP16" s="1">
        <v>1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1</v>
      </c>
      <c r="BY16" s="1">
        <v>1</v>
      </c>
      <c r="BZ16" s="1" t="s">
        <v>25</v>
      </c>
      <c r="CA16" s="1">
        <v>0</v>
      </c>
      <c r="CB16" s="1">
        <v>0</v>
      </c>
      <c r="CC16" s="1">
        <v>0</v>
      </c>
      <c r="CD16" s="1">
        <v>0</v>
      </c>
    </row>
    <row r="17" spans="1:83" x14ac:dyDescent="0.25">
      <c r="A17" s="1">
        <v>219</v>
      </c>
      <c r="B17" s="2" t="s">
        <v>703</v>
      </c>
      <c r="C17" s="2" t="s">
        <v>704</v>
      </c>
      <c r="D17" s="8">
        <v>38145</v>
      </c>
      <c r="E17" s="9">
        <v>2004</v>
      </c>
      <c r="F17" s="13">
        <v>36911</v>
      </c>
      <c r="G17" s="13">
        <v>36911</v>
      </c>
      <c r="H17" s="11">
        <f t="shared" si="0"/>
        <v>1234</v>
      </c>
      <c r="I17" s="11">
        <f t="shared" si="1"/>
        <v>1234</v>
      </c>
      <c r="J17" s="9">
        <f t="shared" si="2"/>
        <v>2</v>
      </c>
      <c r="K17" s="9">
        <f t="shared" si="3"/>
        <v>0</v>
      </c>
      <c r="L17" s="9">
        <f t="shared" si="4"/>
        <v>1</v>
      </c>
      <c r="M17" s="9">
        <f t="shared" si="5"/>
        <v>0</v>
      </c>
      <c r="N17" s="1" t="s">
        <v>215</v>
      </c>
      <c r="O17" s="7" t="s">
        <v>1748</v>
      </c>
      <c r="P17" s="1" t="s">
        <v>741</v>
      </c>
      <c r="Q17" s="1">
        <v>0</v>
      </c>
      <c r="R17" s="1" t="s">
        <v>742</v>
      </c>
      <c r="S17" s="1">
        <f t="shared" si="6"/>
        <v>1</v>
      </c>
      <c r="T17" s="1">
        <f t="shared" si="7"/>
        <v>0</v>
      </c>
      <c r="U17" s="1">
        <f t="shared" si="8"/>
        <v>0</v>
      </c>
      <c r="V17" s="1">
        <f t="shared" si="9"/>
        <v>0</v>
      </c>
      <c r="W17" s="1">
        <f t="shared" si="10"/>
        <v>0</v>
      </c>
      <c r="X17" s="1">
        <f t="shared" si="11"/>
        <v>0</v>
      </c>
      <c r="Y17" s="1">
        <f t="shared" si="12"/>
        <v>0</v>
      </c>
      <c r="Z17" s="1">
        <f t="shared" si="13"/>
        <v>0</v>
      </c>
      <c r="AA17" s="1">
        <f t="shared" si="14"/>
        <v>0</v>
      </c>
      <c r="AB17" s="1">
        <f t="shared" si="15"/>
        <v>0</v>
      </c>
      <c r="AC17" s="1">
        <f t="shared" si="16"/>
        <v>0</v>
      </c>
      <c r="AD17" s="1">
        <f t="shared" si="17"/>
        <v>0</v>
      </c>
      <c r="AE17" s="1">
        <f t="shared" si="18"/>
        <v>0</v>
      </c>
      <c r="AF17" s="1">
        <f t="shared" si="19"/>
        <v>0</v>
      </c>
      <c r="AG17" s="1">
        <f t="shared" si="20"/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f t="shared" si="21"/>
        <v>0</v>
      </c>
      <c r="AN17" s="1">
        <v>0</v>
      </c>
      <c r="AO17" s="1">
        <f t="shared" si="22"/>
        <v>0</v>
      </c>
      <c r="AP17" s="1">
        <f t="shared" si="23"/>
        <v>0</v>
      </c>
      <c r="AQ17" s="1">
        <v>0</v>
      </c>
      <c r="AR17" s="1">
        <f t="shared" si="24"/>
        <v>0</v>
      </c>
      <c r="AS17" s="1">
        <v>0</v>
      </c>
      <c r="AT17" s="1">
        <v>1</v>
      </c>
      <c r="AU17" s="1">
        <v>0</v>
      </c>
      <c r="AV17" s="1">
        <v>0</v>
      </c>
      <c r="AW17" s="1">
        <v>0</v>
      </c>
      <c r="AX17" s="1">
        <v>0</v>
      </c>
      <c r="AY17" s="2" t="s">
        <v>1746</v>
      </c>
      <c r="AZ17" s="2" t="s">
        <v>1747</v>
      </c>
      <c r="BA17" s="2" t="s">
        <v>1905</v>
      </c>
      <c r="BB17" s="2" t="s">
        <v>1813</v>
      </c>
      <c r="BC17" s="1">
        <v>2</v>
      </c>
      <c r="BD17" s="1" t="s">
        <v>251</v>
      </c>
      <c r="BE17" s="1">
        <v>0</v>
      </c>
      <c r="BG17" s="1">
        <v>0</v>
      </c>
      <c r="BH17" s="1">
        <v>0</v>
      </c>
      <c r="BI17" s="1">
        <v>0</v>
      </c>
      <c r="BJ17" s="1">
        <v>1</v>
      </c>
      <c r="BK17" s="1">
        <v>1</v>
      </c>
      <c r="BL17" s="1">
        <v>0</v>
      </c>
      <c r="BM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1</v>
      </c>
      <c r="BY17" s="1">
        <v>1</v>
      </c>
      <c r="BZ17" s="1" t="s">
        <v>259</v>
      </c>
      <c r="CA17" s="1">
        <v>0</v>
      </c>
      <c r="CB17" s="1">
        <v>2</v>
      </c>
      <c r="CC17" s="1">
        <v>0</v>
      </c>
      <c r="CD17" s="1">
        <v>0</v>
      </c>
    </row>
    <row r="18" spans="1:83" x14ac:dyDescent="0.25">
      <c r="A18" s="1">
        <v>39</v>
      </c>
      <c r="B18" s="1" t="s">
        <v>756</v>
      </c>
      <c r="C18" s="1" t="s">
        <v>757</v>
      </c>
      <c r="D18" s="7">
        <v>40049</v>
      </c>
      <c r="E18" s="10">
        <v>2009</v>
      </c>
      <c r="F18" s="13">
        <v>39833</v>
      </c>
      <c r="G18" s="13">
        <v>39833</v>
      </c>
      <c r="H18" s="11">
        <f t="shared" si="0"/>
        <v>216</v>
      </c>
      <c r="I18" s="11">
        <f t="shared" si="1"/>
        <v>216</v>
      </c>
      <c r="J18" s="9">
        <f t="shared" si="2"/>
        <v>1</v>
      </c>
      <c r="K18" s="9">
        <f t="shared" si="3"/>
        <v>1</v>
      </c>
      <c r="L18" s="9">
        <f t="shared" si="4"/>
        <v>0</v>
      </c>
      <c r="M18" s="9">
        <f t="shared" si="5"/>
        <v>0</v>
      </c>
      <c r="N18" s="5" t="s">
        <v>197</v>
      </c>
      <c r="O18" s="7"/>
      <c r="P18" s="1" t="s">
        <v>727</v>
      </c>
      <c r="Q18" s="1">
        <v>1</v>
      </c>
      <c r="R18" s="1" t="s">
        <v>728</v>
      </c>
      <c r="S18" s="1">
        <f t="shared" si="6"/>
        <v>0</v>
      </c>
      <c r="T18" s="1">
        <f t="shared" si="7"/>
        <v>1</v>
      </c>
      <c r="U18" s="1">
        <f t="shared" si="8"/>
        <v>0</v>
      </c>
      <c r="V18" s="1">
        <f t="shared" si="9"/>
        <v>1</v>
      </c>
      <c r="W18" s="1">
        <f t="shared" si="10"/>
        <v>0</v>
      </c>
      <c r="X18" s="1">
        <f t="shared" si="11"/>
        <v>0</v>
      </c>
      <c r="Y18" s="1">
        <f t="shared" si="12"/>
        <v>0</v>
      </c>
      <c r="Z18" s="1">
        <f t="shared" si="13"/>
        <v>0</v>
      </c>
      <c r="AA18" s="1">
        <f t="shared" si="14"/>
        <v>0</v>
      </c>
      <c r="AB18" s="1">
        <f t="shared" si="15"/>
        <v>0</v>
      </c>
      <c r="AC18" s="1">
        <f t="shared" si="16"/>
        <v>0</v>
      </c>
      <c r="AD18" s="1">
        <f t="shared" si="17"/>
        <v>0</v>
      </c>
      <c r="AE18" s="1">
        <f t="shared" si="18"/>
        <v>0</v>
      </c>
      <c r="AF18" s="1">
        <f t="shared" si="19"/>
        <v>0</v>
      </c>
      <c r="AG18" s="1">
        <f t="shared" si="20"/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f t="shared" si="21"/>
        <v>0</v>
      </c>
      <c r="AN18" s="1">
        <v>0</v>
      </c>
      <c r="AO18" s="1">
        <f t="shared" si="22"/>
        <v>0</v>
      </c>
      <c r="AP18" s="1">
        <f t="shared" si="23"/>
        <v>0</v>
      </c>
      <c r="AQ18" s="1">
        <v>0</v>
      </c>
      <c r="AR18" s="1">
        <f t="shared" si="24"/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2" t="s">
        <v>1814</v>
      </c>
      <c r="AZ18" s="2"/>
      <c r="BA18" s="2"/>
      <c r="BB18" s="2"/>
      <c r="BC18" s="1">
        <v>1</v>
      </c>
      <c r="BE18" s="1">
        <v>0</v>
      </c>
      <c r="BG18" s="1">
        <v>0</v>
      </c>
      <c r="BH18" s="1">
        <v>0</v>
      </c>
      <c r="BI18" s="1">
        <v>1</v>
      </c>
      <c r="BJ18" s="1">
        <v>1</v>
      </c>
      <c r="BK18" s="1">
        <v>2</v>
      </c>
      <c r="BL18" s="1">
        <v>0</v>
      </c>
      <c r="BM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1</v>
      </c>
      <c r="BY18" s="1">
        <v>1</v>
      </c>
      <c r="BZ18" s="1" t="s">
        <v>259</v>
      </c>
      <c r="CA18" s="1">
        <v>0</v>
      </c>
      <c r="CB18" s="1">
        <v>0</v>
      </c>
      <c r="CC18" s="1">
        <v>0</v>
      </c>
      <c r="CD18" s="1">
        <v>0</v>
      </c>
    </row>
    <row r="19" spans="1:83" x14ac:dyDescent="0.25">
      <c r="A19" s="1">
        <v>36</v>
      </c>
      <c r="B19" s="1" t="s">
        <v>966</v>
      </c>
      <c r="C19" s="1" t="s">
        <v>967</v>
      </c>
      <c r="D19" s="7">
        <v>39447</v>
      </c>
      <c r="E19" s="9">
        <v>2007</v>
      </c>
      <c r="F19" s="13">
        <v>38372</v>
      </c>
      <c r="G19" s="13">
        <v>36911</v>
      </c>
      <c r="H19" s="11">
        <f t="shared" si="0"/>
        <v>1075</v>
      </c>
      <c r="I19" s="11">
        <f t="shared" si="1"/>
        <v>2536</v>
      </c>
      <c r="J19" s="9">
        <f t="shared" si="2"/>
        <v>2</v>
      </c>
      <c r="K19" s="9">
        <f t="shared" si="3"/>
        <v>0</v>
      </c>
      <c r="L19" s="9">
        <f t="shared" si="4"/>
        <v>1</v>
      </c>
      <c r="M19" s="9">
        <f t="shared" si="5"/>
        <v>0</v>
      </c>
      <c r="N19" s="1" t="s">
        <v>215</v>
      </c>
      <c r="O19" s="7" t="s">
        <v>1809</v>
      </c>
      <c r="P19" s="1" t="s">
        <v>727</v>
      </c>
      <c r="Q19" s="1">
        <v>1</v>
      </c>
      <c r="R19" s="1" t="s">
        <v>728</v>
      </c>
      <c r="S19" s="1">
        <f t="shared" si="6"/>
        <v>0</v>
      </c>
      <c r="T19" s="1">
        <f t="shared" si="7"/>
        <v>1</v>
      </c>
      <c r="U19" s="1">
        <f t="shared" si="8"/>
        <v>0</v>
      </c>
      <c r="V19" s="1">
        <f t="shared" si="9"/>
        <v>0</v>
      </c>
      <c r="W19" s="1">
        <f t="shared" si="10"/>
        <v>0</v>
      </c>
      <c r="X19" s="1">
        <f t="shared" si="11"/>
        <v>1</v>
      </c>
      <c r="Y19" s="1">
        <f t="shared" si="12"/>
        <v>0</v>
      </c>
      <c r="Z19" s="1">
        <f t="shared" si="13"/>
        <v>0</v>
      </c>
      <c r="AA19" s="1">
        <f t="shared" si="14"/>
        <v>0</v>
      </c>
      <c r="AB19" s="1">
        <f t="shared" si="15"/>
        <v>0</v>
      </c>
      <c r="AC19" s="1">
        <f t="shared" si="16"/>
        <v>0</v>
      </c>
      <c r="AD19" s="1">
        <f t="shared" si="17"/>
        <v>0</v>
      </c>
      <c r="AE19" s="1">
        <f t="shared" si="18"/>
        <v>0</v>
      </c>
      <c r="AF19" s="1">
        <f t="shared" si="19"/>
        <v>0</v>
      </c>
      <c r="AG19" s="1">
        <f t="shared" si="20"/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f t="shared" si="21"/>
        <v>0</v>
      </c>
      <c r="AN19" s="1">
        <v>0</v>
      </c>
      <c r="AO19" s="1">
        <f t="shared" si="22"/>
        <v>0</v>
      </c>
      <c r="AP19" s="1">
        <f t="shared" si="23"/>
        <v>0</v>
      </c>
      <c r="AQ19" s="1">
        <v>0</v>
      </c>
      <c r="AR19" s="1">
        <f t="shared" si="24"/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2" t="s">
        <v>1722</v>
      </c>
      <c r="AZ19" s="2" t="s">
        <v>1751</v>
      </c>
      <c r="BA19" s="2" t="s">
        <v>1904</v>
      </c>
      <c r="BB19" s="2" t="s">
        <v>1831</v>
      </c>
      <c r="BC19" s="1">
        <v>2</v>
      </c>
      <c r="BD19" s="1" t="s">
        <v>218</v>
      </c>
      <c r="BE19" s="1">
        <v>1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1</v>
      </c>
      <c r="BY19" s="1">
        <v>1</v>
      </c>
      <c r="BZ19" s="1" t="s">
        <v>259</v>
      </c>
      <c r="CA19" s="1">
        <v>0</v>
      </c>
      <c r="CB19" s="1">
        <v>1</v>
      </c>
      <c r="CC19" s="1">
        <v>0</v>
      </c>
      <c r="CD19" s="1">
        <v>1</v>
      </c>
      <c r="CE19" s="1" t="s">
        <v>2085</v>
      </c>
    </row>
    <row r="20" spans="1:83" x14ac:dyDescent="0.25">
      <c r="A20" s="1">
        <v>11</v>
      </c>
      <c r="B20" s="2" t="s">
        <v>634</v>
      </c>
      <c r="C20" s="1" t="s">
        <v>730</v>
      </c>
      <c r="D20" s="8">
        <v>39960</v>
      </c>
      <c r="E20" s="10">
        <v>2009</v>
      </c>
      <c r="F20" s="13">
        <v>39833</v>
      </c>
      <c r="G20" s="13">
        <v>39833</v>
      </c>
      <c r="H20" s="11">
        <f t="shared" si="0"/>
        <v>127</v>
      </c>
      <c r="I20" s="11">
        <f t="shared" si="1"/>
        <v>127</v>
      </c>
      <c r="J20" s="9">
        <f t="shared" si="2"/>
        <v>1</v>
      </c>
      <c r="K20" s="9">
        <f t="shared" si="3"/>
        <v>1</v>
      </c>
      <c r="L20" s="9">
        <f t="shared" si="4"/>
        <v>0</v>
      </c>
      <c r="M20" s="9">
        <f t="shared" si="5"/>
        <v>0</v>
      </c>
      <c r="N20" s="1" t="s">
        <v>197</v>
      </c>
      <c r="O20" s="8">
        <v>40711</v>
      </c>
      <c r="P20" s="3" t="s">
        <v>741</v>
      </c>
      <c r="Q20" s="3"/>
      <c r="R20" s="4" t="s">
        <v>742</v>
      </c>
      <c r="S20" s="1">
        <f t="shared" si="6"/>
        <v>1</v>
      </c>
      <c r="T20" s="1">
        <f t="shared" si="7"/>
        <v>0</v>
      </c>
      <c r="U20" s="1">
        <f t="shared" si="8"/>
        <v>0</v>
      </c>
      <c r="V20" s="1">
        <f t="shared" si="9"/>
        <v>1</v>
      </c>
      <c r="W20" s="1">
        <f t="shared" si="10"/>
        <v>0</v>
      </c>
      <c r="X20" s="1">
        <f t="shared" si="11"/>
        <v>0</v>
      </c>
      <c r="Y20" s="1">
        <f t="shared" si="12"/>
        <v>0</v>
      </c>
      <c r="Z20" s="1">
        <f t="shared" si="13"/>
        <v>0</v>
      </c>
      <c r="AA20" s="1">
        <f t="shared" si="14"/>
        <v>0</v>
      </c>
      <c r="AB20" s="1">
        <f t="shared" si="15"/>
        <v>0</v>
      </c>
      <c r="AC20" s="1">
        <f t="shared" si="16"/>
        <v>0</v>
      </c>
      <c r="AD20" s="1">
        <f t="shared" si="17"/>
        <v>0</v>
      </c>
      <c r="AE20" s="1">
        <f t="shared" si="18"/>
        <v>0</v>
      </c>
      <c r="AF20" s="1">
        <f t="shared" si="19"/>
        <v>0</v>
      </c>
      <c r="AG20" s="1">
        <f t="shared" si="20"/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f t="shared" si="21"/>
        <v>0</v>
      </c>
      <c r="AN20" s="1">
        <v>0</v>
      </c>
      <c r="AO20" s="1">
        <f t="shared" si="22"/>
        <v>0</v>
      </c>
      <c r="AP20" s="1">
        <f t="shared" si="23"/>
        <v>0</v>
      </c>
      <c r="AQ20" s="1">
        <v>0</v>
      </c>
      <c r="AR20" s="1">
        <f t="shared" si="24"/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2" t="s">
        <v>1814</v>
      </c>
      <c r="AZ20" s="2" t="s">
        <v>1553</v>
      </c>
      <c r="BA20" s="2"/>
      <c r="BB20" s="2" t="s">
        <v>1813</v>
      </c>
      <c r="BC20" s="1">
        <v>2</v>
      </c>
      <c r="BD20" s="1" t="s">
        <v>144</v>
      </c>
      <c r="BE20" s="1">
        <v>0</v>
      </c>
      <c r="BG20" s="1">
        <v>1</v>
      </c>
      <c r="BH20" s="1">
        <v>0</v>
      </c>
      <c r="BI20" s="1">
        <v>0</v>
      </c>
      <c r="BJ20" s="1">
        <v>1</v>
      </c>
      <c r="BK20" s="1">
        <v>2</v>
      </c>
      <c r="BL20" s="1">
        <v>0</v>
      </c>
      <c r="BM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1</v>
      </c>
      <c r="BT20" s="1">
        <v>1</v>
      </c>
      <c r="BU20" s="1">
        <v>1</v>
      </c>
      <c r="BV20" s="1">
        <v>0</v>
      </c>
      <c r="BW20" s="1">
        <v>0</v>
      </c>
      <c r="BX20" s="1">
        <v>0</v>
      </c>
      <c r="BY20" s="1">
        <v>1</v>
      </c>
      <c r="BZ20" s="1" t="s">
        <v>259</v>
      </c>
      <c r="CA20" s="1">
        <v>0</v>
      </c>
      <c r="CB20" s="1">
        <v>0</v>
      </c>
      <c r="CC20" s="1">
        <v>0</v>
      </c>
      <c r="CD20" s="1">
        <v>0</v>
      </c>
    </row>
    <row r="21" spans="1:83" x14ac:dyDescent="0.25">
      <c r="A21" s="1">
        <v>473</v>
      </c>
      <c r="B21" s="1" t="s">
        <v>1081</v>
      </c>
      <c r="C21" s="1" t="s">
        <v>1082</v>
      </c>
      <c r="D21" s="7">
        <v>39869</v>
      </c>
      <c r="E21" s="9">
        <v>2009</v>
      </c>
      <c r="F21" s="13">
        <v>39833</v>
      </c>
      <c r="G21" s="13">
        <v>39833</v>
      </c>
      <c r="H21" s="11">
        <f t="shared" si="0"/>
        <v>36</v>
      </c>
      <c r="I21" s="11">
        <f t="shared" si="1"/>
        <v>36</v>
      </c>
      <c r="J21" s="9">
        <f t="shared" si="2"/>
        <v>1</v>
      </c>
      <c r="K21" s="9">
        <f t="shared" si="3"/>
        <v>1</v>
      </c>
      <c r="L21" s="9">
        <f t="shared" si="4"/>
        <v>0</v>
      </c>
      <c r="M21" s="9">
        <f t="shared" si="5"/>
        <v>0</v>
      </c>
      <c r="N21" s="1" t="s">
        <v>197</v>
      </c>
      <c r="O21" s="7" t="s">
        <v>1617</v>
      </c>
      <c r="P21" s="1" t="s">
        <v>727</v>
      </c>
      <c r="Q21" s="1">
        <v>1</v>
      </c>
      <c r="R21" s="1" t="s">
        <v>728</v>
      </c>
      <c r="S21" s="1">
        <f t="shared" si="6"/>
        <v>0</v>
      </c>
      <c r="T21" s="1">
        <f t="shared" si="7"/>
        <v>1</v>
      </c>
      <c r="U21" s="1">
        <f t="shared" si="8"/>
        <v>0</v>
      </c>
      <c r="V21" s="1">
        <f t="shared" si="9"/>
        <v>0</v>
      </c>
      <c r="W21" s="1">
        <f t="shared" si="10"/>
        <v>0</v>
      </c>
      <c r="X21" s="1">
        <f t="shared" si="11"/>
        <v>1</v>
      </c>
      <c r="Y21" s="1">
        <f t="shared" si="12"/>
        <v>0</v>
      </c>
      <c r="Z21" s="1">
        <f t="shared" si="13"/>
        <v>0</v>
      </c>
      <c r="AA21" s="1">
        <f t="shared" si="14"/>
        <v>0</v>
      </c>
      <c r="AB21" s="1">
        <f t="shared" si="15"/>
        <v>0</v>
      </c>
      <c r="AC21" s="1">
        <f t="shared" si="16"/>
        <v>0</v>
      </c>
      <c r="AD21" s="1">
        <f t="shared" si="17"/>
        <v>0</v>
      </c>
      <c r="AE21" s="1">
        <f t="shared" si="18"/>
        <v>0</v>
      </c>
      <c r="AF21" s="1">
        <f t="shared" si="19"/>
        <v>0</v>
      </c>
      <c r="AG21" s="1">
        <f t="shared" si="20"/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f t="shared" si="21"/>
        <v>0</v>
      </c>
      <c r="AN21" s="1">
        <v>0</v>
      </c>
      <c r="AO21" s="1">
        <f t="shared" si="22"/>
        <v>0</v>
      </c>
      <c r="AP21" s="1">
        <f t="shared" si="23"/>
        <v>0</v>
      </c>
      <c r="AQ21" s="1">
        <v>0</v>
      </c>
      <c r="AR21" s="1">
        <f t="shared" si="24"/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2" t="s">
        <v>1722</v>
      </c>
      <c r="AZ21" s="2" t="s">
        <v>1725</v>
      </c>
      <c r="BA21" s="2" t="s">
        <v>1905</v>
      </c>
      <c r="BB21" s="2" t="s">
        <v>1813</v>
      </c>
      <c r="BC21" s="1">
        <v>2</v>
      </c>
      <c r="BD21" s="1" t="s">
        <v>226</v>
      </c>
      <c r="BE21" s="1">
        <v>1</v>
      </c>
      <c r="BF21" s="1" t="s">
        <v>2079</v>
      </c>
      <c r="BG21" s="1">
        <v>0</v>
      </c>
      <c r="BH21" s="1">
        <v>0</v>
      </c>
      <c r="BI21" s="1">
        <v>0</v>
      </c>
      <c r="BJ21" s="1">
        <v>1</v>
      </c>
      <c r="BK21" s="1">
        <v>1</v>
      </c>
      <c r="BL21" s="1">
        <v>0</v>
      </c>
      <c r="BM21" s="1">
        <v>1</v>
      </c>
      <c r="BN21" s="1" t="s">
        <v>2015</v>
      </c>
      <c r="BO21" s="1">
        <v>0</v>
      </c>
      <c r="BP21" s="1">
        <v>1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1</v>
      </c>
      <c r="BY21" s="1">
        <v>1</v>
      </c>
      <c r="BZ21" s="1" t="s">
        <v>2016</v>
      </c>
      <c r="CA21" s="1">
        <v>1</v>
      </c>
      <c r="CB21" s="1">
        <v>4</v>
      </c>
      <c r="CC21" s="1">
        <v>0</v>
      </c>
      <c r="CD21" s="1">
        <v>1</v>
      </c>
      <c r="CE21" s="1" t="s">
        <v>2017</v>
      </c>
    </row>
    <row r="22" spans="1:83" x14ac:dyDescent="0.25">
      <c r="A22" s="1">
        <v>215</v>
      </c>
      <c r="B22" s="1" t="s">
        <v>1292</v>
      </c>
      <c r="C22" s="1" t="s">
        <v>603</v>
      </c>
      <c r="D22" s="7">
        <v>38781</v>
      </c>
      <c r="E22" s="9">
        <v>2006</v>
      </c>
      <c r="F22" s="13">
        <v>38372</v>
      </c>
      <c r="G22" s="13">
        <v>36911</v>
      </c>
      <c r="H22" s="11">
        <f t="shared" si="0"/>
        <v>409</v>
      </c>
      <c r="I22" s="11">
        <f t="shared" si="1"/>
        <v>1870</v>
      </c>
      <c r="J22" s="9">
        <f t="shared" si="2"/>
        <v>2</v>
      </c>
      <c r="K22" s="9">
        <f t="shared" si="3"/>
        <v>0</v>
      </c>
      <c r="L22" s="9">
        <f t="shared" si="4"/>
        <v>1</v>
      </c>
      <c r="M22" s="9">
        <f t="shared" si="5"/>
        <v>0</v>
      </c>
      <c r="N22" s="1" t="s">
        <v>215</v>
      </c>
      <c r="O22" s="7" t="s">
        <v>1851</v>
      </c>
      <c r="P22" s="1" t="s">
        <v>727</v>
      </c>
      <c r="Q22" s="1">
        <v>1</v>
      </c>
      <c r="R22" s="1" t="s">
        <v>728</v>
      </c>
      <c r="S22" s="1">
        <f t="shared" si="6"/>
        <v>0</v>
      </c>
      <c r="T22" s="1">
        <f t="shared" si="7"/>
        <v>1</v>
      </c>
      <c r="U22" s="1">
        <f t="shared" si="8"/>
        <v>0</v>
      </c>
      <c r="V22" s="1">
        <f t="shared" si="9"/>
        <v>0</v>
      </c>
      <c r="W22" s="1">
        <f t="shared" si="10"/>
        <v>0</v>
      </c>
      <c r="X22" s="1">
        <f t="shared" si="11"/>
        <v>0</v>
      </c>
      <c r="Y22" s="1">
        <f t="shared" si="12"/>
        <v>1</v>
      </c>
      <c r="Z22" s="1">
        <f t="shared" si="13"/>
        <v>0</v>
      </c>
      <c r="AA22" s="1">
        <f t="shared" si="14"/>
        <v>0</v>
      </c>
      <c r="AB22" s="1">
        <f t="shared" si="15"/>
        <v>0</v>
      </c>
      <c r="AC22" s="1">
        <f t="shared" si="16"/>
        <v>0</v>
      </c>
      <c r="AD22" s="1">
        <f t="shared" si="17"/>
        <v>0</v>
      </c>
      <c r="AE22" s="1">
        <f t="shared" si="18"/>
        <v>0</v>
      </c>
      <c r="AF22" s="1">
        <f t="shared" si="19"/>
        <v>0</v>
      </c>
      <c r="AG22" s="1">
        <f t="shared" si="20"/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f t="shared" si="21"/>
        <v>0</v>
      </c>
      <c r="AN22" s="1">
        <v>0</v>
      </c>
      <c r="AO22" s="1">
        <f t="shared" si="22"/>
        <v>0</v>
      </c>
      <c r="AP22" s="1">
        <f t="shared" si="23"/>
        <v>0</v>
      </c>
      <c r="AQ22" s="1">
        <v>0</v>
      </c>
      <c r="AR22" s="1">
        <f t="shared" si="24"/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2" t="s">
        <v>1735</v>
      </c>
      <c r="AZ22" s="2" t="s">
        <v>1736</v>
      </c>
      <c r="BA22" s="2" t="s">
        <v>1906</v>
      </c>
      <c r="BB22" s="2" t="s">
        <v>1878</v>
      </c>
      <c r="BC22" s="1">
        <v>1</v>
      </c>
      <c r="BE22" s="1">
        <v>0</v>
      </c>
      <c r="BG22" s="1">
        <v>0</v>
      </c>
      <c r="BH22" s="1">
        <v>0</v>
      </c>
      <c r="BI22" s="1">
        <v>0</v>
      </c>
      <c r="BJ22" s="1">
        <v>1</v>
      </c>
      <c r="BK22" s="1">
        <v>1</v>
      </c>
      <c r="BL22" s="1">
        <v>0</v>
      </c>
      <c r="BM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1</v>
      </c>
      <c r="BY22" s="1">
        <v>1</v>
      </c>
      <c r="BZ22" s="1" t="s">
        <v>110</v>
      </c>
      <c r="CA22" s="1">
        <v>0</v>
      </c>
      <c r="CB22" s="1">
        <v>1</v>
      </c>
      <c r="CC22" s="1">
        <v>0</v>
      </c>
      <c r="CD22" s="1">
        <v>0</v>
      </c>
    </row>
    <row r="23" spans="1:83" x14ac:dyDescent="0.25">
      <c r="A23" s="1">
        <v>235</v>
      </c>
      <c r="B23" s="1" t="s">
        <v>1097</v>
      </c>
      <c r="C23" s="1" t="s">
        <v>1098</v>
      </c>
      <c r="D23" s="7">
        <v>37402</v>
      </c>
      <c r="E23" s="9">
        <v>2002</v>
      </c>
      <c r="F23" s="13">
        <v>36911</v>
      </c>
      <c r="G23" s="13">
        <v>36911</v>
      </c>
      <c r="H23" s="11">
        <f t="shared" si="0"/>
        <v>491</v>
      </c>
      <c r="I23" s="11">
        <f t="shared" si="1"/>
        <v>491</v>
      </c>
      <c r="J23" s="9">
        <f t="shared" si="2"/>
        <v>2</v>
      </c>
      <c r="K23" s="9">
        <f t="shared" si="3"/>
        <v>0</v>
      </c>
      <c r="L23" s="9">
        <f t="shared" si="4"/>
        <v>1</v>
      </c>
      <c r="M23" s="9">
        <f t="shared" si="5"/>
        <v>0</v>
      </c>
      <c r="N23" s="1" t="s">
        <v>215</v>
      </c>
      <c r="O23" s="7" t="s">
        <v>1623</v>
      </c>
      <c r="P23" s="1" t="s">
        <v>727</v>
      </c>
      <c r="Q23" s="1">
        <v>1</v>
      </c>
      <c r="R23" s="1" t="s">
        <v>728</v>
      </c>
      <c r="S23" s="1">
        <f t="shared" si="6"/>
        <v>0</v>
      </c>
      <c r="T23" s="1">
        <f t="shared" si="7"/>
        <v>1</v>
      </c>
      <c r="U23" s="1">
        <f t="shared" si="8"/>
        <v>0</v>
      </c>
      <c r="V23" s="1">
        <f t="shared" si="9"/>
        <v>0</v>
      </c>
      <c r="W23" s="1">
        <f t="shared" si="10"/>
        <v>0</v>
      </c>
      <c r="X23" s="1">
        <f t="shared" si="11"/>
        <v>0</v>
      </c>
      <c r="Y23" s="1">
        <f t="shared" si="12"/>
        <v>0</v>
      </c>
      <c r="Z23" s="1">
        <f t="shared" si="13"/>
        <v>0</v>
      </c>
      <c r="AA23" s="1">
        <f t="shared" si="14"/>
        <v>0</v>
      </c>
      <c r="AB23" s="1">
        <f t="shared" si="15"/>
        <v>0</v>
      </c>
      <c r="AC23" s="1">
        <f t="shared" si="16"/>
        <v>0</v>
      </c>
      <c r="AD23" s="1">
        <f t="shared" si="17"/>
        <v>0</v>
      </c>
      <c r="AE23" s="1">
        <f t="shared" si="18"/>
        <v>0</v>
      </c>
      <c r="AF23" s="1">
        <f t="shared" si="19"/>
        <v>0</v>
      </c>
      <c r="AG23" s="1">
        <f t="shared" si="20"/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1</v>
      </c>
      <c r="AN23" s="1">
        <v>0</v>
      </c>
      <c r="AO23" s="1">
        <f t="shared" si="22"/>
        <v>0</v>
      </c>
      <c r="AP23" s="1">
        <f t="shared" si="23"/>
        <v>0</v>
      </c>
      <c r="AQ23" s="1">
        <v>0</v>
      </c>
      <c r="AR23" s="1">
        <f t="shared" si="24"/>
        <v>0</v>
      </c>
      <c r="AS23" s="1">
        <v>0</v>
      </c>
      <c r="AT23" s="1">
        <v>0</v>
      </c>
      <c r="AU23" s="1">
        <v>0</v>
      </c>
      <c r="AV23" s="1">
        <v>1</v>
      </c>
      <c r="AW23" s="1">
        <v>0</v>
      </c>
      <c r="AX23" s="1">
        <v>0</v>
      </c>
      <c r="AY23" s="2" t="s">
        <v>1622</v>
      </c>
      <c r="AZ23" s="2" t="s">
        <v>1751</v>
      </c>
      <c r="BA23" s="2" t="s">
        <v>1904</v>
      </c>
      <c r="BB23" s="2" t="s">
        <v>1813</v>
      </c>
      <c r="BC23" s="1">
        <v>1</v>
      </c>
      <c r="BD23" s="1" t="s">
        <v>1918</v>
      </c>
      <c r="BE23" s="1">
        <v>0</v>
      </c>
      <c r="BG23" s="1">
        <v>0</v>
      </c>
      <c r="BH23" s="1">
        <v>0</v>
      </c>
      <c r="BI23" s="1">
        <v>0</v>
      </c>
      <c r="BJ23" s="1">
        <v>1</v>
      </c>
      <c r="BK23" s="1">
        <v>1</v>
      </c>
      <c r="BL23" s="1">
        <v>0</v>
      </c>
      <c r="BM23" s="1">
        <v>1</v>
      </c>
      <c r="BN23" s="1" t="s">
        <v>1999</v>
      </c>
      <c r="BO23" s="1">
        <v>0</v>
      </c>
      <c r="BP23" s="1">
        <v>1</v>
      </c>
      <c r="BQ23" s="1">
        <v>0</v>
      </c>
      <c r="BR23" s="1">
        <v>1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1</v>
      </c>
      <c r="BY23" s="1">
        <v>1</v>
      </c>
      <c r="BZ23" s="1" t="s">
        <v>2077</v>
      </c>
      <c r="CA23" s="1">
        <v>0</v>
      </c>
      <c r="CB23" s="1">
        <v>3</v>
      </c>
      <c r="CC23" s="1">
        <v>0</v>
      </c>
      <c r="CD23" s="1">
        <v>0</v>
      </c>
    </row>
    <row r="24" spans="1:83" x14ac:dyDescent="0.25">
      <c r="A24" s="1">
        <v>453</v>
      </c>
      <c r="B24" s="1" t="s">
        <v>1435</v>
      </c>
      <c r="C24" s="1" t="s">
        <v>390</v>
      </c>
      <c r="D24" s="7">
        <v>38383</v>
      </c>
      <c r="E24" s="9">
        <v>2005</v>
      </c>
      <c r="F24" s="13">
        <v>38372</v>
      </c>
      <c r="G24" s="13">
        <v>36911</v>
      </c>
      <c r="H24" s="11">
        <f t="shared" si="0"/>
        <v>11</v>
      </c>
      <c r="I24" s="11">
        <f t="shared" si="1"/>
        <v>1472</v>
      </c>
      <c r="J24" s="9">
        <f t="shared" si="2"/>
        <v>2</v>
      </c>
      <c r="K24" s="9">
        <f t="shared" si="3"/>
        <v>0</v>
      </c>
      <c r="L24" s="9">
        <f t="shared" si="4"/>
        <v>1</v>
      </c>
      <c r="M24" s="9">
        <f t="shared" si="5"/>
        <v>0</v>
      </c>
      <c r="N24" s="1" t="s">
        <v>215</v>
      </c>
      <c r="O24" s="7" t="s">
        <v>1738</v>
      </c>
      <c r="P24" s="1" t="s">
        <v>727</v>
      </c>
      <c r="Q24" s="1">
        <v>1</v>
      </c>
      <c r="R24" s="1" t="s">
        <v>728</v>
      </c>
      <c r="S24" s="1">
        <f t="shared" si="6"/>
        <v>0</v>
      </c>
      <c r="T24" s="1">
        <f t="shared" si="7"/>
        <v>1</v>
      </c>
      <c r="U24" s="1">
        <f t="shared" si="8"/>
        <v>0</v>
      </c>
      <c r="V24" s="1">
        <f t="shared" si="9"/>
        <v>0</v>
      </c>
      <c r="W24" s="1">
        <f t="shared" si="10"/>
        <v>0</v>
      </c>
      <c r="X24" s="1">
        <f t="shared" si="11"/>
        <v>0</v>
      </c>
      <c r="Y24" s="1">
        <f t="shared" si="12"/>
        <v>1</v>
      </c>
      <c r="Z24" s="1">
        <f t="shared" si="13"/>
        <v>0</v>
      </c>
      <c r="AA24" s="1">
        <f t="shared" si="14"/>
        <v>0</v>
      </c>
      <c r="AB24" s="1">
        <f t="shared" si="15"/>
        <v>0</v>
      </c>
      <c r="AC24" s="1">
        <f t="shared" si="16"/>
        <v>0</v>
      </c>
      <c r="AD24" s="1">
        <f t="shared" si="17"/>
        <v>0</v>
      </c>
      <c r="AE24" s="1">
        <f t="shared" si="18"/>
        <v>0</v>
      </c>
      <c r="AF24" s="1">
        <f t="shared" si="19"/>
        <v>0</v>
      </c>
      <c r="AG24" s="1">
        <f t="shared" si="20"/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f t="shared" ref="AM24:AM62" si="25">IF(K24="FORD",1,0)</f>
        <v>0</v>
      </c>
      <c r="AN24" s="1">
        <v>0</v>
      </c>
      <c r="AO24" s="1">
        <f t="shared" si="22"/>
        <v>0</v>
      </c>
      <c r="AP24" s="1">
        <f t="shared" si="23"/>
        <v>0</v>
      </c>
      <c r="AQ24" s="1">
        <v>0</v>
      </c>
      <c r="AR24" s="1">
        <f t="shared" si="24"/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2" t="s">
        <v>1735</v>
      </c>
      <c r="AZ24" s="2" t="s">
        <v>1736</v>
      </c>
      <c r="BA24" s="2" t="s">
        <v>1906</v>
      </c>
      <c r="BB24" s="2" t="s">
        <v>1813</v>
      </c>
      <c r="BC24" s="1">
        <v>1</v>
      </c>
      <c r="BD24" s="1" t="s">
        <v>1918</v>
      </c>
      <c r="BE24" s="1">
        <v>0</v>
      </c>
      <c r="BF24" s="1" t="s">
        <v>1959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O24" s="1">
        <v>0</v>
      </c>
      <c r="BP24" s="1">
        <v>0</v>
      </c>
      <c r="BQ24" s="1">
        <v>0</v>
      </c>
      <c r="BR24" s="1">
        <v>1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1</v>
      </c>
      <c r="BY24" s="1">
        <v>1</v>
      </c>
      <c r="BZ24" s="1" t="s">
        <v>1976</v>
      </c>
      <c r="CA24" s="1">
        <v>1</v>
      </c>
      <c r="CB24" s="1">
        <v>1</v>
      </c>
      <c r="CC24" s="1">
        <v>0</v>
      </c>
      <c r="CD24" s="1">
        <v>0</v>
      </c>
    </row>
    <row r="25" spans="1:83" x14ac:dyDescent="0.25">
      <c r="A25" s="1">
        <v>64</v>
      </c>
      <c r="B25" s="1" t="s">
        <v>1127</v>
      </c>
      <c r="C25" s="1" t="s">
        <v>523</v>
      </c>
      <c r="D25" s="7">
        <v>37801</v>
      </c>
      <c r="E25" s="9">
        <v>2003</v>
      </c>
      <c r="F25" s="13">
        <v>36911</v>
      </c>
      <c r="G25" s="13">
        <v>36911</v>
      </c>
      <c r="H25" s="11">
        <f t="shared" si="0"/>
        <v>890</v>
      </c>
      <c r="I25" s="11">
        <f t="shared" si="1"/>
        <v>890</v>
      </c>
      <c r="J25" s="9">
        <f t="shared" si="2"/>
        <v>2</v>
      </c>
      <c r="K25" s="9">
        <f t="shared" si="3"/>
        <v>0</v>
      </c>
      <c r="L25" s="9">
        <f t="shared" si="4"/>
        <v>1</v>
      </c>
      <c r="M25" s="9">
        <f t="shared" si="5"/>
        <v>0</v>
      </c>
      <c r="N25" s="1" t="s">
        <v>215</v>
      </c>
      <c r="O25" s="7" t="s">
        <v>1809</v>
      </c>
      <c r="P25" s="1" t="s">
        <v>727</v>
      </c>
      <c r="Q25" s="1">
        <v>1</v>
      </c>
      <c r="R25" s="1" t="s">
        <v>728</v>
      </c>
      <c r="S25" s="1">
        <f t="shared" si="6"/>
        <v>0</v>
      </c>
      <c r="T25" s="1">
        <f t="shared" si="7"/>
        <v>1</v>
      </c>
      <c r="U25" s="1">
        <f t="shared" si="8"/>
        <v>0</v>
      </c>
      <c r="V25" s="1">
        <f t="shared" si="9"/>
        <v>0</v>
      </c>
      <c r="W25" s="1">
        <f t="shared" si="10"/>
        <v>0</v>
      </c>
      <c r="X25" s="1">
        <f t="shared" si="11"/>
        <v>1</v>
      </c>
      <c r="Y25" s="1">
        <f t="shared" si="12"/>
        <v>0</v>
      </c>
      <c r="Z25" s="1">
        <f t="shared" si="13"/>
        <v>0</v>
      </c>
      <c r="AA25" s="1">
        <f t="shared" si="14"/>
        <v>0</v>
      </c>
      <c r="AB25" s="1">
        <f t="shared" si="15"/>
        <v>0</v>
      </c>
      <c r="AC25" s="1">
        <f t="shared" si="16"/>
        <v>0</v>
      </c>
      <c r="AD25" s="1">
        <f t="shared" si="17"/>
        <v>0</v>
      </c>
      <c r="AE25" s="1">
        <f t="shared" si="18"/>
        <v>0</v>
      </c>
      <c r="AF25" s="1">
        <f t="shared" si="19"/>
        <v>0</v>
      </c>
      <c r="AG25" s="1">
        <f t="shared" si="20"/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f t="shared" si="25"/>
        <v>0</v>
      </c>
      <c r="AN25" s="1">
        <v>0</v>
      </c>
      <c r="AO25" s="1">
        <f t="shared" si="22"/>
        <v>0</v>
      </c>
      <c r="AP25" s="1">
        <f t="shared" si="23"/>
        <v>0</v>
      </c>
      <c r="AQ25" s="1">
        <v>0</v>
      </c>
      <c r="AR25" s="1">
        <f t="shared" si="24"/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2" t="s">
        <v>1722</v>
      </c>
      <c r="AZ25" s="2" t="s">
        <v>1723</v>
      </c>
      <c r="BA25" s="2" t="s">
        <v>1911</v>
      </c>
      <c r="BB25" s="2" t="s">
        <v>1813</v>
      </c>
      <c r="BC25" s="1">
        <v>1</v>
      </c>
      <c r="BD25" s="1" t="s">
        <v>1918</v>
      </c>
      <c r="BE25" s="1">
        <v>0</v>
      </c>
      <c r="BG25" s="1">
        <v>0</v>
      </c>
      <c r="BH25" s="1">
        <v>0</v>
      </c>
      <c r="BI25" s="1">
        <v>0</v>
      </c>
      <c r="BJ25" s="1">
        <v>1</v>
      </c>
      <c r="BK25" s="1">
        <v>1</v>
      </c>
      <c r="BL25" s="1">
        <v>0</v>
      </c>
      <c r="BM25" s="1">
        <v>1</v>
      </c>
      <c r="BN25" s="1" t="s">
        <v>2026</v>
      </c>
      <c r="BO25" s="1">
        <v>0</v>
      </c>
      <c r="BP25" s="1">
        <v>1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W25" s="1">
        <v>0</v>
      </c>
      <c r="BX25" s="1">
        <v>1</v>
      </c>
      <c r="BY25" s="1">
        <v>1</v>
      </c>
      <c r="BZ25" s="1" t="s">
        <v>2007</v>
      </c>
      <c r="CA25" s="1">
        <v>0</v>
      </c>
      <c r="CB25" s="1">
        <v>0</v>
      </c>
      <c r="CC25" s="1">
        <v>0</v>
      </c>
      <c r="CD25" s="1">
        <v>0</v>
      </c>
    </row>
    <row r="26" spans="1:83" x14ac:dyDescent="0.25">
      <c r="A26" s="1">
        <v>368</v>
      </c>
      <c r="B26" s="1" t="s">
        <v>1208</v>
      </c>
      <c r="C26" s="1" t="s">
        <v>1209</v>
      </c>
      <c r="D26" s="7">
        <v>38732</v>
      </c>
      <c r="E26" s="9">
        <v>2006</v>
      </c>
      <c r="F26" s="13">
        <v>38372</v>
      </c>
      <c r="G26" s="13">
        <v>36911</v>
      </c>
      <c r="H26" s="11">
        <f t="shared" si="0"/>
        <v>360</v>
      </c>
      <c r="I26" s="11">
        <f t="shared" si="1"/>
        <v>1821</v>
      </c>
      <c r="J26" s="9">
        <f t="shared" si="2"/>
        <v>2</v>
      </c>
      <c r="K26" s="9">
        <f t="shared" si="3"/>
        <v>0</v>
      </c>
      <c r="L26" s="9">
        <f t="shared" si="4"/>
        <v>1</v>
      </c>
      <c r="M26" s="9">
        <f t="shared" si="5"/>
        <v>0</v>
      </c>
      <c r="N26" s="1" t="s">
        <v>215</v>
      </c>
      <c r="O26" s="7" t="s">
        <v>1774</v>
      </c>
      <c r="P26" s="1" t="s">
        <v>727</v>
      </c>
      <c r="Q26" s="1">
        <v>1</v>
      </c>
      <c r="R26" s="1" t="s">
        <v>728</v>
      </c>
      <c r="S26" s="1">
        <f t="shared" si="6"/>
        <v>0</v>
      </c>
      <c r="T26" s="1">
        <f t="shared" si="7"/>
        <v>1</v>
      </c>
      <c r="U26" s="1">
        <f t="shared" si="8"/>
        <v>0</v>
      </c>
      <c r="V26" s="1">
        <f t="shared" si="9"/>
        <v>0</v>
      </c>
      <c r="W26" s="1">
        <f t="shared" si="10"/>
        <v>0</v>
      </c>
      <c r="X26" s="1">
        <f t="shared" si="11"/>
        <v>1</v>
      </c>
      <c r="Y26" s="1">
        <f t="shared" si="12"/>
        <v>0</v>
      </c>
      <c r="Z26" s="1">
        <f t="shared" si="13"/>
        <v>0</v>
      </c>
      <c r="AA26" s="1">
        <f t="shared" si="14"/>
        <v>0</v>
      </c>
      <c r="AB26" s="1">
        <f t="shared" si="15"/>
        <v>0</v>
      </c>
      <c r="AC26" s="1">
        <f t="shared" si="16"/>
        <v>0</v>
      </c>
      <c r="AD26" s="1">
        <f t="shared" si="17"/>
        <v>0</v>
      </c>
      <c r="AE26" s="1">
        <f t="shared" si="18"/>
        <v>0</v>
      </c>
      <c r="AF26" s="1">
        <f t="shared" si="19"/>
        <v>0</v>
      </c>
      <c r="AG26" s="1">
        <f t="shared" si="20"/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f t="shared" si="25"/>
        <v>0</v>
      </c>
      <c r="AN26" s="1">
        <v>0</v>
      </c>
      <c r="AO26" s="1">
        <f t="shared" si="22"/>
        <v>0</v>
      </c>
      <c r="AP26" s="1">
        <f t="shared" si="23"/>
        <v>0</v>
      </c>
      <c r="AQ26" s="1">
        <v>0</v>
      </c>
      <c r="AR26" s="1">
        <f t="shared" si="24"/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2" t="s">
        <v>1722</v>
      </c>
      <c r="AZ26" s="2" t="s">
        <v>1725</v>
      </c>
      <c r="BA26" s="2" t="s">
        <v>1905</v>
      </c>
      <c r="BB26" s="2" t="s">
        <v>1813</v>
      </c>
      <c r="BC26" s="1">
        <v>0</v>
      </c>
      <c r="BE26" s="1">
        <v>0</v>
      </c>
      <c r="BG26" s="1">
        <v>1</v>
      </c>
      <c r="BH26" s="1">
        <v>0</v>
      </c>
      <c r="BI26" s="1">
        <v>0</v>
      </c>
      <c r="BJ26" s="1">
        <v>1</v>
      </c>
      <c r="BK26" s="1">
        <v>2</v>
      </c>
      <c r="BL26" s="1">
        <v>1</v>
      </c>
      <c r="BM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1</v>
      </c>
      <c r="BW26" s="1">
        <v>1</v>
      </c>
      <c r="BX26" s="1">
        <v>0</v>
      </c>
      <c r="BY26" s="1">
        <v>1</v>
      </c>
      <c r="BZ26" s="1" t="s">
        <v>114</v>
      </c>
      <c r="CA26" s="1">
        <v>1</v>
      </c>
      <c r="CB26" s="1">
        <v>1</v>
      </c>
      <c r="CC26" s="1">
        <v>1</v>
      </c>
      <c r="CD26" s="1">
        <v>1</v>
      </c>
      <c r="CE26" s="1" t="s">
        <v>115</v>
      </c>
    </row>
    <row r="27" spans="1:83" x14ac:dyDescent="0.25">
      <c r="A27" s="1">
        <v>149</v>
      </c>
      <c r="B27" s="1" t="s">
        <v>1146</v>
      </c>
      <c r="C27" s="1" t="s">
        <v>1147</v>
      </c>
      <c r="D27" s="7">
        <v>39111</v>
      </c>
      <c r="E27" s="9">
        <v>2007</v>
      </c>
      <c r="F27" s="13">
        <v>38372</v>
      </c>
      <c r="G27" s="13">
        <v>36911</v>
      </c>
      <c r="H27" s="11">
        <f t="shared" si="0"/>
        <v>739</v>
      </c>
      <c r="I27" s="11">
        <f t="shared" si="1"/>
        <v>2200</v>
      </c>
      <c r="J27" s="9">
        <f t="shared" si="2"/>
        <v>2</v>
      </c>
      <c r="K27" s="9">
        <f t="shared" si="3"/>
        <v>0</v>
      </c>
      <c r="L27" s="9">
        <f t="shared" si="4"/>
        <v>1</v>
      </c>
      <c r="M27" s="9">
        <f t="shared" si="5"/>
        <v>0</v>
      </c>
      <c r="N27" s="1" t="s">
        <v>215</v>
      </c>
      <c r="O27" s="7" t="s">
        <v>1640</v>
      </c>
      <c r="P27" s="1" t="s">
        <v>727</v>
      </c>
      <c r="Q27" s="1">
        <v>1</v>
      </c>
      <c r="R27" s="1" t="s">
        <v>728</v>
      </c>
      <c r="S27" s="1">
        <f t="shared" si="6"/>
        <v>0</v>
      </c>
      <c r="T27" s="1">
        <f t="shared" si="7"/>
        <v>1</v>
      </c>
      <c r="U27" s="1">
        <f t="shared" si="8"/>
        <v>0</v>
      </c>
      <c r="V27" s="1">
        <f t="shared" si="9"/>
        <v>0</v>
      </c>
      <c r="W27" s="1">
        <f t="shared" si="10"/>
        <v>0</v>
      </c>
      <c r="X27" s="1">
        <f t="shared" si="11"/>
        <v>1</v>
      </c>
      <c r="Y27" s="1">
        <f t="shared" si="12"/>
        <v>0</v>
      </c>
      <c r="Z27" s="1">
        <f t="shared" si="13"/>
        <v>0</v>
      </c>
      <c r="AA27" s="1">
        <f t="shared" si="14"/>
        <v>0</v>
      </c>
      <c r="AB27" s="1">
        <f t="shared" si="15"/>
        <v>0</v>
      </c>
      <c r="AC27" s="1">
        <f t="shared" si="16"/>
        <v>0</v>
      </c>
      <c r="AD27" s="1">
        <f t="shared" si="17"/>
        <v>0</v>
      </c>
      <c r="AE27" s="1">
        <f t="shared" si="18"/>
        <v>0</v>
      </c>
      <c r="AF27" s="1">
        <f t="shared" si="19"/>
        <v>0</v>
      </c>
      <c r="AG27" s="1">
        <f t="shared" si="20"/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f t="shared" si="25"/>
        <v>0</v>
      </c>
      <c r="AN27" s="1">
        <v>0</v>
      </c>
      <c r="AO27" s="1">
        <f t="shared" si="22"/>
        <v>0</v>
      </c>
      <c r="AP27" s="1">
        <f t="shared" si="23"/>
        <v>0</v>
      </c>
      <c r="AQ27" s="1">
        <v>0</v>
      </c>
      <c r="AR27" s="1">
        <f t="shared" si="24"/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2" t="s">
        <v>1722</v>
      </c>
      <c r="AZ27" s="2" t="s">
        <v>1751</v>
      </c>
      <c r="BA27" s="2" t="s">
        <v>1904</v>
      </c>
      <c r="BB27" s="2" t="s">
        <v>1813</v>
      </c>
      <c r="BC27" s="1">
        <v>1</v>
      </c>
      <c r="BE27" s="1">
        <v>0</v>
      </c>
      <c r="BG27" s="1">
        <v>0</v>
      </c>
      <c r="BH27" s="1">
        <v>0</v>
      </c>
      <c r="BI27" s="1">
        <v>0</v>
      </c>
      <c r="BJ27" s="1">
        <v>1</v>
      </c>
      <c r="BK27" s="1">
        <v>1</v>
      </c>
      <c r="BL27" s="1">
        <v>0</v>
      </c>
      <c r="BM27" s="1">
        <v>1</v>
      </c>
      <c r="BN27" s="1" t="s">
        <v>242</v>
      </c>
      <c r="BO27" s="1">
        <v>0</v>
      </c>
      <c r="BP27" s="1">
        <v>1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1</v>
      </c>
      <c r="BY27" s="1">
        <v>1</v>
      </c>
      <c r="BZ27" s="1" t="s">
        <v>243</v>
      </c>
      <c r="CA27" s="1">
        <v>0</v>
      </c>
      <c r="CB27" s="1">
        <v>0</v>
      </c>
      <c r="CC27" s="1">
        <v>0</v>
      </c>
      <c r="CD27" s="1">
        <v>1</v>
      </c>
      <c r="CE27" s="1" t="s">
        <v>244</v>
      </c>
    </row>
    <row r="28" spans="1:83" x14ac:dyDescent="0.25">
      <c r="A28" s="1">
        <v>41</v>
      </c>
      <c r="B28" s="1" t="s">
        <v>1179</v>
      </c>
      <c r="C28" s="1" t="s">
        <v>1180</v>
      </c>
      <c r="D28" s="7">
        <v>38389</v>
      </c>
      <c r="E28" s="9">
        <v>2005</v>
      </c>
      <c r="F28" s="13">
        <v>38372</v>
      </c>
      <c r="G28" s="13">
        <v>36911</v>
      </c>
      <c r="H28" s="11">
        <f t="shared" si="0"/>
        <v>17</v>
      </c>
      <c r="I28" s="11">
        <f t="shared" si="1"/>
        <v>1478</v>
      </c>
      <c r="J28" s="9">
        <f t="shared" si="2"/>
        <v>2</v>
      </c>
      <c r="K28" s="9">
        <f t="shared" si="3"/>
        <v>0</v>
      </c>
      <c r="L28" s="9">
        <f t="shared" si="4"/>
        <v>1</v>
      </c>
      <c r="M28" s="9">
        <f t="shared" si="5"/>
        <v>0</v>
      </c>
      <c r="N28" s="1" t="s">
        <v>215</v>
      </c>
      <c r="O28" s="7" t="s">
        <v>1653</v>
      </c>
      <c r="P28" s="1" t="s">
        <v>727</v>
      </c>
      <c r="Q28" s="1">
        <v>1</v>
      </c>
      <c r="R28" s="1" t="s">
        <v>728</v>
      </c>
      <c r="S28" s="1">
        <f t="shared" si="6"/>
        <v>0</v>
      </c>
      <c r="T28" s="1">
        <f t="shared" si="7"/>
        <v>1</v>
      </c>
      <c r="U28" s="1">
        <f t="shared" si="8"/>
        <v>0</v>
      </c>
      <c r="V28" s="1">
        <f t="shared" si="9"/>
        <v>0</v>
      </c>
      <c r="W28" s="1">
        <f t="shared" si="10"/>
        <v>0</v>
      </c>
      <c r="X28" s="1">
        <f t="shared" si="11"/>
        <v>0</v>
      </c>
      <c r="Y28" s="1">
        <f t="shared" si="12"/>
        <v>0</v>
      </c>
      <c r="Z28" s="1">
        <f t="shared" si="13"/>
        <v>0</v>
      </c>
      <c r="AA28" s="1">
        <f t="shared" si="14"/>
        <v>0</v>
      </c>
      <c r="AB28" s="1">
        <f t="shared" si="15"/>
        <v>0</v>
      </c>
      <c r="AC28" s="1">
        <f t="shared" si="16"/>
        <v>0</v>
      </c>
      <c r="AD28" s="1">
        <f t="shared" si="17"/>
        <v>0</v>
      </c>
      <c r="AE28" s="1">
        <f t="shared" si="18"/>
        <v>0</v>
      </c>
      <c r="AF28" s="1">
        <f t="shared" si="19"/>
        <v>0</v>
      </c>
      <c r="AG28" s="1">
        <f t="shared" si="20"/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f t="shared" si="25"/>
        <v>0</v>
      </c>
      <c r="AN28" s="1">
        <v>0</v>
      </c>
      <c r="AO28" s="1">
        <f t="shared" si="22"/>
        <v>0</v>
      </c>
      <c r="AP28" s="1">
        <f t="shared" si="23"/>
        <v>0</v>
      </c>
      <c r="AQ28" s="1">
        <v>0</v>
      </c>
      <c r="AR28" s="1">
        <f t="shared" si="24"/>
        <v>0</v>
      </c>
      <c r="AS28" s="1">
        <v>0</v>
      </c>
      <c r="AT28" s="1">
        <v>1</v>
      </c>
      <c r="AU28" s="1">
        <v>0</v>
      </c>
      <c r="AV28" s="1">
        <v>0</v>
      </c>
      <c r="AW28" s="1">
        <v>0</v>
      </c>
      <c r="AX28" s="1">
        <v>0</v>
      </c>
      <c r="AY28" s="2" t="s">
        <v>1743</v>
      </c>
      <c r="AZ28" s="2" t="s">
        <v>1729</v>
      </c>
      <c r="BA28" s="2" t="s">
        <v>1909</v>
      </c>
      <c r="BB28" s="2" t="s">
        <v>1813</v>
      </c>
      <c r="BC28" s="1">
        <v>1</v>
      </c>
      <c r="BD28" s="1" t="s">
        <v>1918</v>
      </c>
      <c r="BE28" s="1">
        <v>0</v>
      </c>
      <c r="BG28" s="1">
        <v>0</v>
      </c>
      <c r="BH28" s="1">
        <v>0</v>
      </c>
      <c r="BI28" s="1">
        <v>0</v>
      </c>
      <c r="BJ28" s="1">
        <v>1</v>
      </c>
      <c r="BK28" s="1">
        <v>1</v>
      </c>
      <c r="BL28" s="1">
        <v>0</v>
      </c>
      <c r="BM28" s="1">
        <v>1</v>
      </c>
      <c r="BN28" s="1" t="s">
        <v>1960</v>
      </c>
      <c r="BO28" s="1">
        <v>0</v>
      </c>
      <c r="BP28" s="1">
        <v>1</v>
      </c>
      <c r="BQ28" s="1">
        <v>0</v>
      </c>
      <c r="BR28" s="1">
        <v>1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1</v>
      </c>
      <c r="BY28" s="1">
        <v>1</v>
      </c>
      <c r="BZ28" s="1" t="s">
        <v>1961</v>
      </c>
      <c r="CA28" s="1">
        <v>1</v>
      </c>
      <c r="CB28" s="1">
        <v>1</v>
      </c>
      <c r="CC28" s="1">
        <v>0</v>
      </c>
      <c r="CD28" s="1">
        <v>1</v>
      </c>
      <c r="CE28" s="1" t="s">
        <v>1962</v>
      </c>
    </row>
    <row r="29" spans="1:83" x14ac:dyDescent="0.25">
      <c r="A29" s="1">
        <v>562</v>
      </c>
      <c r="B29" s="1" t="s">
        <v>1185</v>
      </c>
      <c r="C29" s="1" t="s">
        <v>1186</v>
      </c>
      <c r="D29" s="7">
        <v>39960</v>
      </c>
      <c r="E29" s="9">
        <v>2009</v>
      </c>
      <c r="F29" s="13">
        <v>39833</v>
      </c>
      <c r="G29" s="13">
        <v>39833</v>
      </c>
      <c r="H29" s="11">
        <f t="shared" si="0"/>
        <v>127</v>
      </c>
      <c r="I29" s="11">
        <f t="shared" si="1"/>
        <v>127</v>
      </c>
      <c r="J29" s="9">
        <f t="shared" si="2"/>
        <v>1</v>
      </c>
      <c r="K29" s="9">
        <f t="shared" si="3"/>
        <v>1</v>
      </c>
      <c r="L29" s="9">
        <f t="shared" si="4"/>
        <v>0</v>
      </c>
      <c r="M29" s="9">
        <f t="shared" si="5"/>
        <v>0</v>
      </c>
      <c r="N29" s="1" t="s">
        <v>197</v>
      </c>
      <c r="P29" s="1" t="s">
        <v>727</v>
      </c>
      <c r="Q29" s="1">
        <v>1</v>
      </c>
      <c r="R29" s="1" t="s">
        <v>728</v>
      </c>
      <c r="S29" s="1">
        <f t="shared" si="6"/>
        <v>0</v>
      </c>
      <c r="T29" s="1">
        <f t="shared" si="7"/>
        <v>1</v>
      </c>
      <c r="U29" s="1">
        <f t="shared" si="8"/>
        <v>0</v>
      </c>
      <c r="V29" s="1">
        <f t="shared" si="9"/>
        <v>0</v>
      </c>
      <c r="W29" s="1">
        <f t="shared" si="10"/>
        <v>0</v>
      </c>
      <c r="X29" s="1">
        <f t="shared" si="11"/>
        <v>0</v>
      </c>
      <c r="Y29" s="1">
        <f t="shared" si="12"/>
        <v>1</v>
      </c>
      <c r="Z29" s="1">
        <f t="shared" si="13"/>
        <v>0</v>
      </c>
      <c r="AA29" s="1">
        <f t="shared" si="14"/>
        <v>0</v>
      </c>
      <c r="AB29" s="1">
        <f t="shared" si="15"/>
        <v>0</v>
      </c>
      <c r="AC29" s="1">
        <f t="shared" si="16"/>
        <v>0</v>
      </c>
      <c r="AD29" s="1">
        <f t="shared" si="17"/>
        <v>0</v>
      </c>
      <c r="AE29" s="1">
        <f t="shared" si="18"/>
        <v>0</v>
      </c>
      <c r="AF29" s="1">
        <f t="shared" si="19"/>
        <v>0</v>
      </c>
      <c r="AG29" s="1">
        <f t="shared" si="20"/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f t="shared" si="25"/>
        <v>0</v>
      </c>
      <c r="AN29" s="1">
        <v>0</v>
      </c>
      <c r="AO29" s="1">
        <f t="shared" si="22"/>
        <v>0</v>
      </c>
      <c r="AP29" s="1">
        <f t="shared" si="23"/>
        <v>0</v>
      </c>
      <c r="AQ29" s="1">
        <v>0</v>
      </c>
      <c r="AR29" s="1">
        <f t="shared" si="24"/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2" t="s">
        <v>1735</v>
      </c>
      <c r="AZ29" s="2" t="s">
        <v>1759</v>
      </c>
      <c r="BA29" s="2" t="s">
        <v>1907</v>
      </c>
      <c r="BB29" s="2" t="s">
        <v>1813</v>
      </c>
      <c r="BC29" s="1">
        <v>1</v>
      </c>
      <c r="BE29" s="1">
        <v>0</v>
      </c>
      <c r="BF29" s="1" t="s">
        <v>2050</v>
      </c>
      <c r="BG29" s="1">
        <v>0</v>
      </c>
      <c r="BH29" s="1">
        <v>0</v>
      </c>
      <c r="BI29" s="1">
        <v>1</v>
      </c>
      <c r="BJ29" s="1">
        <v>1</v>
      </c>
      <c r="BK29" s="1">
        <v>2</v>
      </c>
      <c r="BL29" s="1">
        <v>0</v>
      </c>
      <c r="BM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1</v>
      </c>
      <c r="BY29" s="1">
        <v>1</v>
      </c>
      <c r="BZ29" s="1" t="s">
        <v>2051</v>
      </c>
      <c r="CA29" s="1">
        <v>1</v>
      </c>
      <c r="CB29" s="1">
        <v>0</v>
      </c>
      <c r="CC29" s="1">
        <v>1</v>
      </c>
      <c r="CD29" s="1">
        <v>0</v>
      </c>
    </row>
    <row r="30" spans="1:83" x14ac:dyDescent="0.25">
      <c r="A30" s="1">
        <v>561</v>
      </c>
      <c r="B30" s="1" t="s">
        <v>1140</v>
      </c>
      <c r="C30" s="1" t="s">
        <v>1141</v>
      </c>
      <c r="D30" s="7">
        <v>38439</v>
      </c>
      <c r="E30" s="9">
        <v>2005</v>
      </c>
      <c r="F30" s="13">
        <v>38372</v>
      </c>
      <c r="G30" s="13">
        <v>36911</v>
      </c>
      <c r="H30" s="11">
        <f t="shared" si="0"/>
        <v>67</v>
      </c>
      <c r="I30" s="11">
        <f t="shared" si="1"/>
        <v>1528</v>
      </c>
      <c r="J30" s="9">
        <f t="shared" si="2"/>
        <v>2</v>
      </c>
      <c r="K30" s="9">
        <f t="shared" si="3"/>
        <v>0</v>
      </c>
      <c r="L30" s="9">
        <f t="shared" si="4"/>
        <v>1</v>
      </c>
      <c r="M30" s="9">
        <f t="shared" si="5"/>
        <v>0</v>
      </c>
      <c r="N30" s="1" t="s">
        <v>215</v>
      </c>
      <c r="O30" s="7" t="s">
        <v>1638</v>
      </c>
      <c r="P30" s="1" t="s">
        <v>727</v>
      </c>
      <c r="Q30" s="1">
        <v>1</v>
      </c>
      <c r="R30" s="1" t="s">
        <v>728</v>
      </c>
      <c r="S30" s="1">
        <f t="shared" si="6"/>
        <v>0</v>
      </c>
      <c r="T30" s="1">
        <f t="shared" si="7"/>
        <v>1</v>
      </c>
      <c r="U30" s="1">
        <f t="shared" si="8"/>
        <v>0</v>
      </c>
      <c r="V30" s="1">
        <f t="shared" si="9"/>
        <v>0</v>
      </c>
      <c r="W30" s="1">
        <f t="shared" si="10"/>
        <v>0</v>
      </c>
      <c r="X30" s="1">
        <f t="shared" si="11"/>
        <v>0</v>
      </c>
      <c r="Y30" s="1">
        <f t="shared" si="12"/>
        <v>1</v>
      </c>
      <c r="Z30" s="1">
        <f t="shared" si="13"/>
        <v>0</v>
      </c>
      <c r="AA30" s="1">
        <f t="shared" si="14"/>
        <v>0</v>
      </c>
      <c r="AB30" s="1">
        <f t="shared" si="15"/>
        <v>0</v>
      </c>
      <c r="AC30" s="1">
        <f t="shared" si="16"/>
        <v>0</v>
      </c>
      <c r="AD30" s="1">
        <f t="shared" si="17"/>
        <v>0</v>
      </c>
      <c r="AE30" s="1">
        <f t="shared" si="18"/>
        <v>0</v>
      </c>
      <c r="AF30" s="1">
        <f t="shared" si="19"/>
        <v>0</v>
      </c>
      <c r="AG30" s="1">
        <f t="shared" si="20"/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f t="shared" si="25"/>
        <v>0</v>
      </c>
      <c r="AN30" s="1">
        <v>0</v>
      </c>
      <c r="AO30" s="1">
        <f t="shared" si="22"/>
        <v>0</v>
      </c>
      <c r="AP30" s="1">
        <f t="shared" si="23"/>
        <v>0</v>
      </c>
      <c r="AQ30" s="1">
        <v>0</v>
      </c>
      <c r="AR30" s="1">
        <f t="shared" si="24"/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2" t="s">
        <v>1735</v>
      </c>
      <c r="AZ30" s="2" t="s">
        <v>1736</v>
      </c>
      <c r="BA30" s="2" t="s">
        <v>1906</v>
      </c>
      <c r="BB30" s="2" t="s">
        <v>1813</v>
      </c>
      <c r="BC30" s="1">
        <v>1</v>
      </c>
      <c r="BE30" s="1">
        <v>0</v>
      </c>
      <c r="BF30" s="1" t="s">
        <v>2090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1</v>
      </c>
      <c r="BM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1</v>
      </c>
      <c r="BY30" s="1">
        <v>1</v>
      </c>
      <c r="BZ30" s="1" t="s">
        <v>2091</v>
      </c>
      <c r="CA30" s="1">
        <v>1</v>
      </c>
      <c r="CB30" s="1">
        <v>1</v>
      </c>
      <c r="CC30" s="1">
        <v>0</v>
      </c>
      <c r="CD30" s="1">
        <v>1</v>
      </c>
      <c r="CE30" s="1" t="s">
        <v>2014</v>
      </c>
    </row>
    <row r="31" spans="1:83" x14ac:dyDescent="0.25">
      <c r="A31" s="1">
        <v>447</v>
      </c>
      <c r="B31" s="1" t="s">
        <v>1073</v>
      </c>
      <c r="C31" s="1" t="s">
        <v>1074</v>
      </c>
      <c r="D31" s="7">
        <v>38851</v>
      </c>
      <c r="E31" s="9">
        <v>2006</v>
      </c>
      <c r="F31" s="13">
        <v>38372</v>
      </c>
      <c r="G31" s="13">
        <v>36911</v>
      </c>
      <c r="H31" s="11">
        <f t="shared" si="0"/>
        <v>479</v>
      </c>
      <c r="I31" s="11">
        <f t="shared" si="1"/>
        <v>1940</v>
      </c>
      <c r="J31" s="9">
        <f t="shared" si="2"/>
        <v>2</v>
      </c>
      <c r="K31" s="9">
        <f t="shared" si="3"/>
        <v>0</v>
      </c>
      <c r="L31" s="9">
        <f t="shared" si="4"/>
        <v>1</v>
      </c>
      <c r="M31" s="9">
        <f t="shared" si="5"/>
        <v>0</v>
      </c>
      <c r="N31" s="1" t="s">
        <v>215</v>
      </c>
      <c r="O31" s="7" t="s">
        <v>1616</v>
      </c>
      <c r="P31" s="1" t="s">
        <v>727</v>
      </c>
      <c r="Q31" s="1">
        <v>1</v>
      </c>
      <c r="R31" s="1" t="s">
        <v>728</v>
      </c>
      <c r="S31" s="1">
        <f t="shared" si="6"/>
        <v>0</v>
      </c>
      <c r="T31" s="1">
        <f t="shared" si="7"/>
        <v>1</v>
      </c>
      <c r="U31" s="1">
        <f t="shared" si="8"/>
        <v>0</v>
      </c>
      <c r="V31" s="1">
        <f t="shared" si="9"/>
        <v>0</v>
      </c>
      <c r="W31" s="1">
        <f t="shared" si="10"/>
        <v>0</v>
      </c>
      <c r="X31" s="1">
        <f t="shared" si="11"/>
        <v>0</v>
      </c>
      <c r="Y31" s="1">
        <f t="shared" si="12"/>
        <v>0</v>
      </c>
      <c r="Z31" s="1">
        <f t="shared" si="13"/>
        <v>0</v>
      </c>
      <c r="AA31" s="1">
        <f t="shared" si="14"/>
        <v>0</v>
      </c>
      <c r="AB31" s="1">
        <f t="shared" si="15"/>
        <v>0</v>
      </c>
      <c r="AC31" s="1">
        <f t="shared" si="16"/>
        <v>0</v>
      </c>
      <c r="AD31" s="1">
        <f t="shared" si="17"/>
        <v>0</v>
      </c>
      <c r="AE31" s="1">
        <f t="shared" si="18"/>
        <v>0</v>
      </c>
      <c r="AF31" s="1">
        <f t="shared" si="19"/>
        <v>0</v>
      </c>
      <c r="AG31" s="1">
        <f t="shared" si="20"/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f t="shared" si="25"/>
        <v>0</v>
      </c>
      <c r="AN31" s="1">
        <v>0</v>
      </c>
      <c r="AO31" s="1">
        <f t="shared" si="22"/>
        <v>0</v>
      </c>
      <c r="AP31" s="1">
        <f t="shared" si="23"/>
        <v>0</v>
      </c>
      <c r="AQ31" s="1">
        <v>0</v>
      </c>
      <c r="AR31" s="1">
        <f t="shared" si="24"/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2" t="s">
        <v>1852</v>
      </c>
      <c r="AZ31" s="2" t="s">
        <v>1615</v>
      </c>
      <c r="BA31" s="2" t="s">
        <v>1905</v>
      </c>
      <c r="BB31" s="2" t="s">
        <v>1813</v>
      </c>
      <c r="BC31" s="1">
        <v>2</v>
      </c>
      <c r="BD31" s="1" t="s">
        <v>218</v>
      </c>
      <c r="BE31" s="1">
        <v>1</v>
      </c>
      <c r="BF31" s="1" t="s">
        <v>2000</v>
      </c>
      <c r="BG31" s="1">
        <v>1</v>
      </c>
      <c r="BH31" s="1">
        <v>1</v>
      </c>
      <c r="BI31" s="1">
        <v>1</v>
      </c>
      <c r="BJ31" s="1">
        <v>1</v>
      </c>
      <c r="BK31" s="1">
        <v>4</v>
      </c>
      <c r="BL31" s="1">
        <v>0</v>
      </c>
      <c r="BM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1</v>
      </c>
      <c r="BW31" s="1">
        <v>1</v>
      </c>
      <c r="BX31" s="1">
        <v>1</v>
      </c>
      <c r="BY31" s="1">
        <v>1</v>
      </c>
      <c r="BZ31" s="1" t="s">
        <v>2002</v>
      </c>
      <c r="CA31" s="1">
        <v>1</v>
      </c>
      <c r="CB31" s="1">
        <v>2</v>
      </c>
      <c r="CC31" s="1">
        <v>0</v>
      </c>
      <c r="CD31" s="1">
        <v>1</v>
      </c>
      <c r="CE31" s="1" t="s">
        <v>2001</v>
      </c>
    </row>
    <row r="32" spans="1:83" x14ac:dyDescent="0.25">
      <c r="A32" s="1">
        <v>362</v>
      </c>
      <c r="B32" s="1" t="s">
        <v>1429</v>
      </c>
      <c r="C32" s="1" t="s">
        <v>1430</v>
      </c>
      <c r="D32" s="7">
        <v>38383</v>
      </c>
      <c r="E32" s="9">
        <v>2005</v>
      </c>
      <c r="F32" s="13">
        <v>38372</v>
      </c>
      <c r="G32" s="13">
        <v>36911</v>
      </c>
      <c r="H32" s="11">
        <f t="shared" si="0"/>
        <v>11</v>
      </c>
      <c r="I32" s="11">
        <f t="shared" si="1"/>
        <v>1472</v>
      </c>
      <c r="J32" s="9">
        <f t="shared" si="2"/>
        <v>2</v>
      </c>
      <c r="K32" s="9">
        <f t="shared" si="3"/>
        <v>0</v>
      </c>
      <c r="L32" s="9">
        <f t="shared" si="4"/>
        <v>1</v>
      </c>
      <c r="M32" s="9">
        <f t="shared" si="5"/>
        <v>0</v>
      </c>
      <c r="N32" s="1" t="s">
        <v>215</v>
      </c>
      <c r="O32" s="7" t="s">
        <v>1730</v>
      </c>
      <c r="P32" s="1" t="s">
        <v>727</v>
      </c>
      <c r="Q32" s="1">
        <v>1</v>
      </c>
      <c r="R32" s="1" t="s">
        <v>728</v>
      </c>
      <c r="S32" s="1">
        <f t="shared" si="6"/>
        <v>0</v>
      </c>
      <c r="T32" s="1">
        <f t="shared" si="7"/>
        <v>1</v>
      </c>
      <c r="U32" s="1">
        <f t="shared" si="8"/>
        <v>0</v>
      </c>
      <c r="V32" s="1">
        <f t="shared" si="9"/>
        <v>0</v>
      </c>
      <c r="W32" s="1">
        <f t="shared" si="10"/>
        <v>0</v>
      </c>
      <c r="X32" s="1">
        <f t="shared" si="11"/>
        <v>1</v>
      </c>
      <c r="Y32" s="1">
        <f t="shared" si="12"/>
        <v>0</v>
      </c>
      <c r="Z32" s="1">
        <f t="shared" si="13"/>
        <v>0</v>
      </c>
      <c r="AA32" s="1">
        <f t="shared" si="14"/>
        <v>0</v>
      </c>
      <c r="AB32" s="1">
        <f t="shared" si="15"/>
        <v>0</v>
      </c>
      <c r="AC32" s="1">
        <f t="shared" si="16"/>
        <v>0</v>
      </c>
      <c r="AD32" s="1">
        <f t="shared" si="17"/>
        <v>0</v>
      </c>
      <c r="AE32" s="1">
        <f t="shared" si="18"/>
        <v>0</v>
      </c>
      <c r="AF32" s="1">
        <f t="shared" si="19"/>
        <v>0</v>
      </c>
      <c r="AG32" s="1">
        <f t="shared" si="20"/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f t="shared" si="25"/>
        <v>0</v>
      </c>
      <c r="AN32" s="1">
        <v>0</v>
      </c>
      <c r="AO32" s="1">
        <f t="shared" si="22"/>
        <v>0</v>
      </c>
      <c r="AP32" s="1">
        <f t="shared" si="23"/>
        <v>0</v>
      </c>
      <c r="AQ32" s="1">
        <v>0</v>
      </c>
      <c r="AR32" s="1">
        <f t="shared" si="24"/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2" t="s">
        <v>1722</v>
      </c>
      <c r="AZ32" s="2" t="s">
        <v>1729</v>
      </c>
      <c r="BA32" s="2" t="s">
        <v>1909</v>
      </c>
      <c r="BB32" s="2" t="s">
        <v>1720</v>
      </c>
      <c r="BC32" s="1">
        <v>1</v>
      </c>
      <c r="BD32" s="1" t="s">
        <v>1918</v>
      </c>
      <c r="BE32" s="1">
        <v>0</v>
      </c>
      <c r="BG32" s="1">
        <v>0</v>
      </c>
      <c r="BH32" s="1">
        <v>0</v>
      </c>
      <c r="BI32" s="1">
        <v>0</v>
      </c>
      <c r="BJ32" s="1">
        <v>1</v>
      </c>
      <c r="BK32" s="1">
        <v>1</v>
      </c>
      <c r="BL32" s="1">
        <v>0</v>
      </c>
      <c r="BM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1</v>
      </c>
      <c r="BW32" s="1">
        <v>1</v>
      </c>
      <c r="BX32" s="1">
        <v>1</v>
      </c>
      <c r="BY32" s="1">
        <v>1</v>
      </c>
      <c r="BZ32" s="1" t="s">
        <v>2062</v>
      </c>
      <c r="CA32" s="1">
        <v>1</v>
      </c>
      <c r="CB32" s="1">
        <v>0</v>
      </c>
      <c r="CC32" s="1">
        <v>1</v>
      </c>
      <c r="CD32" s="1">
        <v>1</v>
      </c>
      <c r="CE32" s="1" t="s">
        <v>2063</v>
      </c>
    </row>
    <row r="33" spans="1:83" x14ac:dyDescent="0.25">
      <c r="A33" s="1">
        <v>155</v>
      </c>
      <c r="B33" s="1" t="s">
        <v>1206</v>
      </c>
      <c r="C33" s="1" t="s">
        <v>1207</v>
      </c>
      <c r="D33" s="7">
        <v>38159</v>
      </c>
      <c r="E33" s="9">
        <v>2004</v>
      </c>
      <c r="F33" s="13">
        <v>36911</v>
      </c>
      <c r="G33" s="13">
        <v>36911</v>
      </c>
      <c r="H33" s="11">
        <f t="shared" si="0"/>
        <v>1248</v>
      </c>
      <c r="I33" s="11">
        <f t="shared" si="1"/>
        <v>1248</v>
      </c>
      <c r="J33" s="9">
        <f t="shared" si="2"/>
        <v>2</v>
      </c>
      <c r="K33" s="9">
        <f t="shared" si="3"/>
        <v>0</v>
      </c>
      <c r="L33" s="9">
        <f t="shared" si="4"/>
        <v>1</v>
      </c>
      <c r="M33" s="9">
        <f t="shared" si="5"/>
        <v>0</v>
      </c>
      <c r="N33" s="1" t="s">
        <v>215</v>
      </c>
      <c r="O33" s="7" t="s">
        <v>1773</v>
      </c>
      <c r="P33" s="1" t="s">
        <v>727</v>
      </c>
      <c r="Q33" s="1">
        <v>1</v>
      </c>
      <c r="R33" s="1" t="s">
        <v>728</v>
      </c>
      <c r="S33" s="1">
        <f t="shared" si="6"/>
        <v>0</v>
      </c>
      <c r="T33" s="1">
        <f t="shared" si="7"/>
        <v>1</v>
      </c>
      <c r="U33" s="1">
        <f t="shared" si="8"/>
        <v>0</v>
      </c>
      <c r="V33" s="1">
        <f t="shared" si="9"/>
        <v>0</v>
      </c>
      <c r="W33" s="1">
        <f t="shared" si="10"/>
        <v>0</v>
      </c>
      <c r="X33" s="1">
        <f t="shared" si="11"/>
        <v>1</v>
      </c>
      <c r="Y33" s="1">
        <f t="shared" si="12"/>
        <v>0</v>
      </c>
      <c r="Z33" s="1">
        <f t="shared" si="13"/>
        <v>0</v>
      </c>
      <c r="AA33" s="1">
        <f t="shared" si="14"/>
        <v>0</v>
      </c>
      <c r="AB33" s="1">
        <f t="shared" si="15"/>
        <v>0</v>
      </c>
      <c r="AC33" s="1">
        <f t="shared" si="16"/>
        <v>0</v>
      </c>
      <c r="AD33" s="1">
        <f t="shared" si="17"/>
        <v>0</v>
      </c>
      <c r="AE33" s="1">
        <f t="shared" si="18"/>
        <v>0</v>
      </c>
      <c r="AF33" s="1">
        <f t="shared" si="19"/>
        <v>0</v>
      </c>
      <c r="AG33" s="1">
        <f t="shared" si="20"/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f t="shared" si="25"/>
        <v>0</v>
      </c>
      <c r="AN33" s="1">
        <v>0</v>
      </c>
      <c r="AO33" s="1">
        <v>1</v>
      </c>
      <c r="AP33" s="1">
        <f t="shared" si="23"/>
        <v>0</v>
      </c>
      <c r="AQ33" s="1">
        <v>0</v>
      </c>
      <c r="AR33" s="1">
        <f t="shared" si="24"/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2" t="s">
        <v>1722</v>
      </c>
      <c r="AZ33" s="2" t="s">
        <v>1762</v>
      </c>
      <c r="BA33" s="2" t="s">
        <v>1910</v>
      </c>
      <c r="BB33" s="2" t="s">
        <v>1813</v>
      </c>
      <c r="BC33" s="1">
        <v>1</v>
      </c>
      <c r="BD33" s="1" t="s">
        <v>1918</v>
      </c>
      <c r="BE33" s="1">
        <v>0</v>
      </c>
      <c r="BG33" s="1">
        <v>0</v>
      </c>
      <c r="BH33" s="1">
        <v>0</v>
      </c>
      <c r="BI33" s="1">
        <v>0</v>
      </c>
      <c r="BJ33" s="1">
        <v>1</v>
      </c>
      <c r="BK33" s="1">
        <v>1</v>
      </c>
      <c r="BL33" s="1">
        <v>0</v>
      </c>
      <c r="BM33" s="1">
        <v>1</v>
      </c>
      <c r="BN33" s="1" t="s">
        <v>2056</v>
      </c>
      <c r="BO33" s="1">
        <v>0</v>
      </c>
      <c r="BP33" s="1">
        <v>1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1</v>
      </c>
      <c r="BY33" s="1">
        <v>1</v>
      </c>
      <c r="BZ33" s="1" t="s">
        <v>1929</v>
      </c>
      <c r="CA33" s="1">
        <v>1</v>
      </c>
      <c r="CB33" s="1">
        <v>1</v>
      </c>
      <c r="CC33" s="1">
        <v>0</v>
      </c>
      <c r="CD33" s="1">
        <v>0</v>
      </c>
    </row>
    <row r="34" spans="1:83" x14ac:dyDescent="0.25">
      <c r="A34" s="1">
        <v>105</v>
      </c>
      <c r="B34" s="1" t="s">
        <v>969</v>
      </c>
      <c r="C34" s="1" t="s">
        <v>970</v>
      </c>
      <c r="D34" s="7">
        <v>39159</v>
      </c>
      <c r="E34" s="9">
        <v>2007</v>
      </c>
      <c r="F34" s="13">
        <v>38372</v>
      </c>
      <c r="G34" s="13">
        <v>36911</v>
      </c>
      <c r="H34" s="11">
        <f t="shared" ref="H34:H65" si="26">D34-F34</f>
        <v>787</v>
      </c>
      <c r="I34" s="11">
        <f t="shared" ref="I34:I65" si="27">D34-G34</f>
        <v>2248</v>
      </c>
      <c r="J34" s="9">
        <f t="shared" si="2"/>
        <v>2</v>
      </c>
      <c r="K34" s="9">
        <f t="shared" si="3"/>
        <v>0</v>
      </c>
      <c r="L34" s="9">
        <f t="shared" si="4"/>
        <v>1</v>
      </c>
      <c r="M34" s="9">
        <f t="shared" si="5"/>
        <v>0</v>
      </c>
      <c r="N34" s="1" t="s">
        <v>215</v>
      </c>
      <c r="O34" s="7" t="s">
        <v>1809</v>
      </c>
      <c r="P34" s="1" t="s">
        <v>741</v>
      </c>
      <c r="Q34" s="1">
        <v>0</v>
      </c>
      <c r="R34" s="1" t="s">
        <v>742</v>
      </c>
      <c r="S34" s="1">
        <f t="shared" si="6"/>
        <v>1</v>
      </c>
      <c r="T34" s="1">
        <f t="shared" si="7"/>
        <v>0</v>
      </c>
      <c r="U34" s="1">
        <f t="shared" si="8"/>
        <v>0</v>
      </c>
      <c r="V34" s="1">
        <f t="shared" si="9"/>
        <v>0</v>
      </c>
      <c r="W34" s="1">
        <f t="shared" si="10"/>
        <v>0</v>
      </c>
      <c r="X34" s="1">
        <f t="shared" ref="X34:X64" si="28">IF(AY34="SPECIAL ASSISTANT",1,0)</f>
        <v>1</v>
      </c>
      <c r="Y34" s="1">
        <f t="shared" si="12"/>
        <v>0</v>
      </c>
      <c r="Z34" s="1">
        <f t="shared" si="13"/>
        <v>0</v>
      </c>
      <c r="AA34" s="1">
        <f t="shared" si="14"/>
        <v>0</v>
      </c>
      <c r="AB34" s="1">
        <f t="shared" si="15"/>
        <v>0</v>
      </c>
      <c r="AC34" s="1">
        <f t="shared" ref="AC34:AC65" si="29">IF(AY34="DEPUTY ASSISTANT SECRETARY",1,0)</f>
        <v>0</v>
      </c>
      <c r="AD34" s="1">
        <f t="shared" si="17"/>
        <v>0</v>
      </c>
      <c r="AE34" s="1">
        <f t="shared" ref="AE34:AE63" si="30">IF(AY34="ASSOCIATE ASSISTANT SECRETARY",1,0)</f>
        <v>0</v>
      </c>
      <c r="AF34" s="1">
        <f t="shared" si="19"/>
        <v>0</v>
      </c>
      <c r="AG34" s="1">
        <f t="shared" si="20"/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f t="shared" si="25"/>
        <v>0</v>
      </c>
      <c r="AN34" s="1">
        <v>0</v>
      </c>
      <c r="AO34" s="1">
        <f t="shared" ref="AO34:AO65" si="31">IF(K34="FORD",1,0)</f>
        <v>0</v>
      </c>
      <c r="AP34" s="1">
        <f t="shared" si="23"/>
        <v>0</v>
      </c>
      <c r="AQ34" s="1">
        <v>0</v>
      </c>
      <c r="AR34" s="1">
        <f t="shared" si="24"/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2" t="s">
        <v>1722</v>
      </c>
      <c r="AZ34" s="2" t="s">
        <v>1615</v>
      </c>
      <c r="BA34" s="2" t="s">
        <v>1905</v>
      </c>
      <c r="BB34" s="2" t="s">
        <v>1813</v>
      </c>
      <c r="BC34" s="1">
        <v>1</v>
      </c>
      <c r="BE34" s="1">
        <v>0</v>
      </c>
      <c r="BG34" s="1">
        <v>0</v>
      </c>
      <c r="BH34" s="1">
        <v>0</v>
      </c>
      <c r="BI34" s="1">
        <v>0</v>
      </c>
      <c r="BJ34" s="1">
        <v>1</v>
      </c>
      <c r="BK34" s="1">
        <v>1</v>
      </c>
      <c r="BL34" s="1">
        <v>0</v>
      </c>
      <c r="BM34" s="1">
        <v>1</v>
      </c>
      <c r="BN34" s="1" t="s">
        <v>158</v>
      </c>
      <c r="BO34" s="1">
        <v>0</v>
      </c>
      <c r="BP34" s="1">
        <v>1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1</v>
      </c>
      <c r="BW34" s="1">
        <v>1</v>
      </c>
      <c r="BX34" s="1">
        <v>1</v>
      </c>
      <c r="BY34" s="1">
        <v>1</v>
      </c>
      <c r="BZ34" s="1" t="s">
        <v>159</v>
      </c>
      <c r="CA34" s="1">
        <v>1</v>
      </c>
      <c r="CB34" s="1">
        <v>4</v>
      </c>
      <c r="CC34" s="1">
        <v>1</v>
      </c>
      <c r="CD34" s="1">
        <v>1</v>
      </c>
      <c r="CE34" s="1" t="s">
        <v>160</v>
      </c>
    </row>
    <row r="35" spans="1:83" x14ac:dyDescent="0.25">
      <c r="A35" s="1">
        <v>519</v>
      </c>
      <c r="B35" s="1" t="s">
        <v>1320</v>
      </c>
      <c r="C35" s="1" t="s">
        <v>401</v>
      </c>
      <c r="D35" s="7">
        <v>39971</v>
      </c>
      <c r="E35" s="10">
        <v>2009</v>
      </c>
      <c r="F35" s="13">
        <v>39833</v>
      </c>
      <c r="G35" s="13">
        <v>39833</v>
      </c>
      <c r="H35" s="11">
        <f t="shared" si="26"/>
        <v>138</v>
      </c>
      <c r="I35" s="11">
        <f t="shared" si="27"/>
        <v>138</v>
      </c>
      <c r="J35" s="9">
        <f t="shared" si="2"/>
        <v>1</v>
      </c>
      <c r="K35" s="9">
        <f t="shared" si="3"/>
        <v>1</v>
      </c>
      <c r="L35" s="9">
        <f t="shared" si="4"/>
        <v>0</v>
      </c>
      <c r="M35" s="9">
        <f t="shared" si="5"/>
        <v>0</v>
      </c>
      <c r="N35" s="1" t="s">
        <v>197</v>
      </c>
      <c r="P35" s="1" t="s">
        <v>727</v>
      </c>
      <c r="Q35" s="1">
        <v>1</v>
      </c>
      <c r="R35" s="1" t="s">
        <v>728</v>
      </c>
      <c r="S35" s="1">
        <f t="shared" si="6"/>
        <v>0</v>
      </c>
      <c r="T35" s="1">
        <f t="shared" si="7"/>
        <v>1</v>
      </c>
      <c r="U35" s="1">
        <f t="shared" si="8"/>
        <v>0</v>
      </c>
      <c r="V35" s="1">
        <f t="shared" si="9"/>
        <v>0</v>
      </c>
      <c r="W35" s="1">
        <f t="shared" si="10"/>
        <v>0</v>
      </c>
      <c r="X35" s="1">
        <f t="shared" si="28"/>
        <v>0</v>
      </c>
      <c r="Y35" s="1">
        <f t="shared" si="12"/>
        <v>1</v>
      </c>
      <c r="Z35" s="1">
        <f t="shared" si="13"/>
        <v>0</v>
      </c>
      <c r="AA35" s="1">
        <f t="shared" si="14"/>
        <v>0</v>
      </c>
      <c r="AB35" s="1">
        <f t="shared" si="15"/>
        <v>0</v>
      </c>
      <c r="AC35" s="1">
        <f t="shared" si="29"/>
        <v>0</v>
      </c>
      <c r="AD35" s="1">
        <f t="shared" si="17"/>
        <v>0</v>
      </c>
      <c r="AE35" s="1">
        <f t="shared" si="30"/>
        <v>0</v>
      </c>
      <c r="AF35" s="1">
        <f t="shared" si="19"/>
        <v>0</v>
      </c>
      <c r="AG35" s="1">
        <f t="shared" si="20"/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f t="shared" si="25"/>
        <v>0</v>
      </c>
      <c r="AN35" s="1">
        <v>0</v>
      </c>
      <c r="AO35" s="1">
        <f t="shared" si="31"/>
        <v>0</v>
      </c>
      <c r="AP35" s="1">
        <f t="shared" si="23"/>
        <v>0</v>
      </c>
      <c r="AQ35" s="1">
        <v>0</v>
      </c>
      <c r="AR35" s="1">
        <f t="shared" si="24"/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2" t="s">
        <v>1735</v>
      </c>
      <c r="AZ35" s="2" t="s">
        <v>1740</v>
      </c>
      <c r="BA35" s="2" t="s">
        <v>1907</v>
      </c>
      <c r="BB35" s="2" t="s">
        <v>1813</v>
      </c>
      <c r="BC35" s="1">
        <v>1</v>
      </c>
      <c r="BE35" s="1">
        <v>0</v>
      </c>
      <c r="BF35" s="1" t="s">
        <v>55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1</v>
      </c>
      <c r="BY35" s="1">
        <v>1</v>
      </c>
      <c r="BZ35" s="1" t="s">
        <v>57</v>
      </c>
      <c r="CA35" s="1">
        <v>1</v>
      </c>
      <c r="CB35" s="1">
        <v>0</v>
      </c>
      <c r="CC35" s="1">
        <v>0</v>
      </c>
      <c r="CD35" s="1">
        <v>0</v>
      </c>
    </row>
    <row r="36" spans="1:83" x14ac:dyDescent="0.25">
      <c r="A36" s="1">
        <v>42</v>
      </c>
      <c r="B36" s="1" t="s">
        <v>855</v>
      </c>
      <c r="C36" s="1" t="s">
        <v>761</v>
      </c>
      <c r="D36" s="7">
        <v>40077</v>
      </c>
      <c r="E36" s="9">
        <v>2009</v>
      </c>
      <c r="F36" s="13">
        <v>39833</v>
      </c>
      <c r="G36" s="13">
        <v>39833</v>
      </c>
      <c r="H36" s="11">
        <f t="shared" si="26"/>
        <v>244</v>
      </c>
      <c r="I36" s="11">
        <f t="shared" si="27"/>
        <v>244</v>
      </c>
      <c r="J36" s="9">
        <f t="shared" si="2"/>
        <v>1</v>
      </c>
      <c r="K36" s="9">
        <f t="shared" si="3"/>
        <v>1</v>
      </c>
      <c r="L36" s="9">
        <f t="shared" si="4"/>
        <v>0</v>
      </c>
      <c r="M36" s="9">
        <f t="shared" si="5"/>
        <v>0</v>
      </c>
      <c r="N36" s="5" t="s">
        <v>197</v>
      </c>
      <c r="O36" s="7"/>
      <c r="P36" s="1" t="s">
        <v>727</v>
      </c>
      <c r="Q36" s="1">
        <v>1</v>
      </c>
      <c r="R36" s="1" t="s">
        <v>728</v>
      </c>
      <c r="S36" s="1">
        <f t="shared" si="6"/>
        <v>0</v>
      </c>
      <c r="T36" s="1">
        <f t="shared" si="7"/>
        <v>1</v>
      </c>
      <c r="U36" s="1">
        <f t="shared" si="8"/>
        <v>0</v>
      </c>
      <c r="V36" s="1">
        <f t="shared" si="9"/>
        <v>0</v>
      </c>
      <c r="W36" s="1">
        <f t="shared" si="10"/>
        <v>0</v>
      </c>
      <c r="X36" s="1">
        <f t="shared" si="28"/>
        <v>1</v>
      </c>
      <c r="Y36" s="1">
        <f t="shared" si="12"/>
        <v>0</v>
      </c>
      <c r="Z36" s="1">
        <f t="shared" si="13"/>
        <v>0</v>
      </c>
      <c r="AA36" s="1">
        <f t="shared" si="14"/>
        <v>0</v>
      </c>
      <c r="AB36" s="1">
        <f t="shared" si="15"/>
        <v>0</v>
      </c>
      <c r="AC36" s="1">
        <f t="shared" si="29"/>
        <v>0</v>
      </c>
      <c r="AD36" s="1">
        <f t="shared" si="17"/>
        <v>0</v>
      </c>
      <c r="AE36" s="1">
        <f t="shared" si="30"/>
        <v>0</v>
      </c>
      <c r="AF36" s="1">
        <f t="shared" si="19"/>
        <v>0</v>
      </c>
      <c r="AG36" s="1">
        <f t="shared" si="20"/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f t="shared" si="25"/>
        <v>0</v>
      </c>
      <c r="AN36" s="1">
        <v>0</v>
      </c>
      <c r="AO36" s="1">
        <f t="shared" si="31"/>
        <v>0</v>
      </c>
      <c r="AP36" s="1">
        <f t="shared" si="23"/>
        <v>0</v>
      </c>
      <c r="AQ36" s="1">
        <v>0</v>
      </c>
      <c r="AR36" s="1">
        <f t="shared" si="24"/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2" t="s">
        <v>1722</v>
      </c>
      <c r="AZ36" s="2"/>
      <c r="BA36" s="2"/>
      <c r="BB36" s="2"/>
      <c r="BC36" s="1">
        <v>1</v>
      </c>
      <c r="BE36" s="1">
        <v>0</v>
      </c>
      <c r="BG36" s="1">
        <v>0</v>
      </c>
      <c r="BH36" s="1">
        <v>0</v>
      </c>
      <c r="BI36" s="1">
        <v>1</v>
      </c>
      <c r="BJ36" s="1">
        <v>1</v>
      </c>
      <c r="BK36" s="1">
        <v>2</v>
      </c>
      <c r="BL36" s="1">
        <v>0</v>
      </c>
      <c r="BM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1</v>
      </c>
      <c r="BY36" s="1">
        <v>1</v>
      </c>
      <c r="BZ36" s="5" t="s">
        <v>138</v>
      </c>
      <c r="CA36" s="1">
        <v>1</v>
      </c>
      <c r="CB36" s="1">
        <v>0</v>
      </c>
      <c r="CC36" s="1">
        <v>0</v>
      </c>
      <c r="CD36" s="1">
        <v>0</v>
      </c>
    </row>
    <row r="37" spans="1:83" x14ac:dyDescent="0.25">
      <c r="A37" s="1">
        <v>469</v>
      </c>
      <c r="B37" s="1" t="s">
        <v>1456</v>
      </c>
      <c r="C37" s="1" t="s">
        <v>392</v>
      </c>
      <c r="D37" s="7">
        <v>37495</v>
      </c>
      <c r="E37" s="9">
        <v>2002</v>
      </c>
      <c r="F37" s="13">
        <v>36911</v>
      </c>
      <c r="G37" s="13">
        <v>36911</v>
      </c>
      <c r="H37" s="11">
        <f t="shared" si="26"/>
        <v>584</v>
      </c>
      <c r="I37" s="11">
        <f t="shared" si="27"/>
        <v>584</v>
      </c>
      <c r="J37" s="9">
        <f t="shared" si="2"/>
        <v>2</v>
      </c>
      <c r="K37" s="9">
        <f t="shared" si="3"/>
        <v>0</v>
      </c>
      <c r="L37" s="9">
        <f t="shared" si="4"/>
        <v>1</v>
      </c>
      <c r="M37" s="9">
        <f t="shared" si="5"/>
        <v>0</v>
      </c>
      <c r="N37" s="1" t="s">
        <v>215</v>
      </c>
      <c r="O37" s="7" t="s">
        <v>1755</v>
      </c>
      <c r="P37" s="1" t="s">
        <v>727</v>
      </c>
      <c r="Q37" s="1">
        <v>1</v>
      </c>
      <c r="R37" s="1" t="s">
        <v>728</v>
      </c>
      <c r="S37" s="1">
        <f t="shared" si="6"/>
        <v>0</v>
      </c>
      <c r="T37" s="1">
        <f t="shared" si="7"/>
        <v>1</v>
      </c>
      <c r="U37" s="1">
        <f t="shared" si="8"/>
        <v>0</v>
      </c>
      <c r="V37" s="1">
        <f t="shared" si="9"/>
        <v>0</v>
      </c>
      <c r="W37" s="1">
        <f t="shared" si="10"/>
        <v>0</v>
      </c>
      <c r="X37" s="1">
        <f t="shared" si="28"/>
        <v>0</v>
      </c>
      <c r="Y37" s="1">
        <f t="shared" si="12"/>
        <v>1</v>
      </c>
      <c r="Z37" s="1">
        <f t="shared" si="13"/>
        <v>0</v>
      </c>
      <c r="AA37" s="1">
        <f t="shared" si="14"/>
        <v>0</v>
      </c>
      <c r="AB37" s="1">
        <f t="shared" si="15"/>
        <v>0</v>
      </c>
      <c r="AC37" s="1">
        <f t="shared" si="29"/>
        <v>0</v>
      </c>
      <c r="AD37" s="1">
        <f t="shared" si="17"/>
        <v>0</v>
      </c>
      <c r="AE37" s="1">
        <f t="shared" si="30"/>
        <v>0</v>
      </c>
      <c r="AF37" s="1">
        <f t="shared" si="19"/>
        <v>0</v>
      </c>
      <c r="AG37" s="1">
        <f t="shared" si="20"/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f t="shared" si="25"/>
        <v>0</v>
      </c>
      <c r="AN37" s="1">
        <v>0</v>
      </c>
      <c r="AO37" s="1">
        <f t="shared" si="31"/>
        <v>0</v>
      </c>
      <c r="AP37" s="1">
        <f t="shared" si="23"/>
        <v>0</v>
      </c>
      <c r="AQ37" s="1">
        <v>0</v>
      </c>
      <c r="AR37" s="1">
        <f t="shared" si="24"/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2" t="s">
        <v>1735</v>
      </c>
      <c r="AZ37" s="2" t="s">
        <v>1740</v>
      </c>
      <c r="BA37" s="2" t="s">
        <v>1907</v>
      </c>
      <c r="BB37" s="2" t="s">
        <v>1813</v>
      </c>
      <c r="BC37" s="1">
        <v>0</v>
      </c>
      <c r="BE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1</v>
      </c>
      <c r="BZ37" s="1" t="s">
        <v>1937</v>
      </c>
      <c r="CA37" s="1">
        <v>0</v>
      </c>
      <c r="CB37" s="1">
        <v>1</v>
      </c>
      <c r="CC37" s="1">
        <v>0</v>
      </c>
      <c r="CD37" s="1">
        <v>0</v>
      </c>
    </row>
    <row r="38" spans="1:83" x14ac:dyDescent="0.25">
      <c r="A38" s="1">
        <v>377</v>
      </c>
      <c r="B38" s="2" t="s">
        <v>1293</v>
      </c>
      <c r="C38" s="2" t="s">
        <v>1294</v>
      </c>
      <c r="D38" s="8">
        <v>39391</v>
      </c>
      <c r="E38" s="9">
        <v>2007</v>
      </c>
      <c r="F38" s="13">
        <v>38372</v>
      </c>
      <c r="G38" s="13">
        <v>36911</v>
      </c>
      <c r="H38" s="11">
        <f t="shared" si="26"/>
        <v>1019</v>
      </c>
      <c r="I38" s="11">
        <f t="shared" si="27"/>
        <v>2480</v>
      </c>
      <c r="J38" s="9">
        <f t="shared" si="2"/>
        <v>2</v>
      </c>
      <c r="K38" s="9">
        <f t="shared" si="3"/>
        <v>0</v>
      </c>
      <c r="L38" s="9">
        <f t="shared" si="4"/>
        <v>1</v>
      </c>
      <c r="M38" s="9">
        <f t="shared" si="5"/>
        <v>0</v>
      </c>
      <c r="N38" s="1" t="s">
        <v>215</v>
      </c>
      <c r="O38" s="7" t="s">
        <v>1809</v>
      </c>
      <c r="P38" s="1" t="s">
        <v>727</v>
      </c>
      <c r="Q38" s="1">
        <v>1</v>
      </c>
      <c r="R38" s="1" t="s">
        <v>728</v>
      </c>
      <c r="S38" s="1">
        <f t="shared" si="6"/>
        <v>0</v>
      </c>
      <c r="T38" s="1">
        <f t="shared" si="7"/>
        <v>1</v>
      </c>
      <c r="U38" s="1">
        <f t="shared" si="8"/>
        <v>0</v>
      </c>
      <c r="V38" s="1">
        <f t="shared" si="9"/>
        <v>0</v>
      </c>
      <c r="W38" s="1">
        <f t="shared" si="10"/>
        <v>0</v>
      </c>
      <c r="X38" s="1">
        <f t="shared" si="28"/>
        <v>0</v>
      </c>
      <c r="Y38" s="1">
        <f t="shared" si="12"/>
        <v>1</v>
      </c>
      <c r="Z38" s="1">
        <f t="shared" si="13"/>
        <v>0</v>
      </c>
      <c r="AA38" s="1">
        <f t="shared" si="14"/>
        <v>0</v>
      </c>
      <c r="AB38" s="1">
        <f t="shared" si="15"/>
        <v>0</v>
      </c>
      <c r="AC38" s="1">
        <f t="shared" si="29"/>
        <v>0</v>
      </c>
      <c r="AD38" s="1">
        <f t="shared" si="17"/>
        <v>0</v>
      </c>
      <c r="AE38" s="1">
        <f t="shared" si="30"/>
        <v>0</v>
      </c>
      <c r="AF38" s="1">
        <f t="shared" si="19"/>
        <v>0</v>
      </c>
      <c r="AG38" s="1">
        <f t="shared" si="20"/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f t="shared" si="25"/>
        <v>0</v>
      </c>
      <c r="AN38" s="1">
        <v>0</v>
      </c>
      <c r="AO38" s="1">
        <f t="shared" si="31"/>
        <v>0</v>
      </c>
      <c r="AP38" s="1">
        <f t="shared" si="23"/>
        <v>0</v>
      </c>
      <c r="AQ38" s="1">
        <v>0</v>
      </c>
      <c r="AR38" s="1">
        <f t="shared" si="24"/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2" t="s">
        <v>1735</v>
      </c>
      <c r="AZ38" s="2" t="s">
        <v>1736</v>
      </c>
      <c r="BA38" s="2" t="s">
        <v>1906</v>
      </c>
      <c r="BB38" s="2" t="s">
        <v>1813</v>
      </c>
      <c r="BC38" s="1">
        <v>1</v>
      </c>
      <c r="BE38" s="1">
        <v>0</v>
      </c>
      <c r="BF38" s="1" t="s">
        <v>169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1</v>
      </c>
      <c r="BY38" s="1">
        <v>1</v>
      </c>
      <c r="BZ38" s="1" t="s">
        <v>170</v>
      </c>
      <c r="CA38" s="1">
        <v>0</v>
      </c>
      <c r="CB38" s="1">
        <v>1</v>
      </c>
      <c r="CC38" s="1">
        <v>0</v>
      </c>
      <c r="CD38" s="1">
        <v>0</v>
      </c>
    </row>
    <row r="39" spans="1:83" x14ac:dyDescent="0.25">
      <c r="A39" s="1">
        <v>346</v>
      </c>
      <c r="B39" s="1" t="s">
        <v>908</v>
      </c>
      <c r="C39" s="1" t="s">
        <v>909</v>
      </c>
      <c r="D39" s="7">
        <v>39098</v>
      </c>
      <c r="E39" s="9">
        <v>2007</v>
      </c>
      <c r="F39" s="13">
        <v>38372</v>
      </c>
      <c r="G39" s="13">
        <v>36911</v>
      </c>
      <c r="H39" s="11">
        <f t="shared" si="26"/>
        <v>726</v>
      </c>
      <c r="I39" s="11">
        <f t="shared" si="27"/>
        <v>2187</v>
      </c>
      <c r="J39" s="9">
        <f t="shared" si="2"/>
        <v>2</v>
      </c>
      <c r="K39" s="9">
        <f t="shared" si="3"/>
        <v>0</v>
      </c>
      <c r="L39" s="9">
        <f t="shared" si="4"/>
        <v>1</v>
      </c>
      <c r="M39" s="9">
        <f t="shared" si="5"/>
        <v>0</v>
      </c>
      <c r="N39" s="1" t="s">
        <v>215</v>
      </c>
      <c r="O39" s="7" t="s">
        <v>1655</v>
      </c>
      <c r="P39" s="1" t="s">
        <v>727</v>
      </c>
      <c r="Q39" s="1">
        <v>1</v>
      </c>
      <c r="R39" s="1" t="s">
        <v>728</v>
      </c>
      <c r="S39" s="1">
        <f t="shared" si="6"/>
        <v>0</v>
      </c>
      <c r="T39" s="1">
        <f t="shared" si="7"/>
        <v>1</v>
      </c>
      <c r="U39" s="1">
        <f t="shared" si="8"/>
        <v>0</v>
      </c>
      <c r="V39" s="1">
        <f t="shared" si="9"/>
        <v>0</v>
      </c>
      <c r="W39" s="1">
        <f t="shared" si="10"/>
        <v>0</v>
      </c>
      <c r="X39" s="1">
        <f t="shared" si="28"/>
        <v>0</v>
      </c>
      <c r="Y39" s="1">
        <f t="shared" si="12"/>
        <v>1</v>
      </c>
      <c r="Z39" s="1">
        <f t="shared" si="13"/>
        <v>0</v>
      </c>
      <c r="AA39" s="1">
        <f t="shared" si="14"/>
        <v>0</v>
      </c>
      <c r="AB39" s="1">
        <f t="shared" si="15"/>
        <v>0</v>
      </c>
      <c r="AC39" s="1">
        <f t="shared" si="29"/>
        <v>0</v>
      </c>
      <c r="AD39" s="1">
        <f t="shared" si="17"/>
        <v>0</v>
      </c>
      <c r="AE39" s="1">
        <f t="shared" si="30"/>
        <v>0</v>
      </c>
      <c r="AF39" s="1">
        <f t="shared" si="19"/>
        <v>0</v>
      </c>
      <c r="AG39" s="1">
        <f t="shared" si="20"/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f t="shared" si="25"/>
        <v>0</v>
      </c>
      <c r="AN39" s="1">
        <v>0</v>
      </c>
      <c r="AO39" s="1">
        <f t="shared" si="31"/>
        <v>0</v>
      </c>
      <c r="AP39" s="1">
        <f t="shared" si="23"/>
        <v>0</v>
      </c>
      <c r="AQ39" s="1">
        <v>0</v>
      </c>
      <c r="AR39" s="1">
        <f t="shared" si="24"/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2" t="s">
        <v>1735</v>
      </c>
      <c r="AZ39" s="2" t="s">
        <v>1740</v>
      </c>
      <c r="BA39" s="2" t="s">
        <v>1907</v>
      </c>
      <c r="BB39" s="2" t="s">
        <v>1813</v>
      </c>
      <c r="BC39" s="1">
        <v>1</v>
      </c>
      <c r="BE39" s="1">
        <v>0</v>
      </c>
      <c r="BG39" s="1">
        <v>0</v>
      </c>
      <c r="BH39" s="1">
        <v>0</v>
      </c>
      <c r="BI39" s="1">
        <v>0</v>
      </c>
      <c r="BJ39" s="1">
        <v>1</v>
      </c>
      <c r="BK39" s="1">
        <v>1</v>
      </c>
      <c r="BL39" s="1">
        <v>0</v>
      </c>
      <c r="BM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1</v>
      </c>
      <c r="BY39" s="1">
        <v>1</v>
      </c>
      <c r="BZ39" s="1" t="s">
        <v>235</v>
      </c>
      <c r="CA39" s="1">
        <v>1</v>
      </c>
      <c r="CB39" s="1">
        <v>2</v>
      </c>
      <c r="CC39" s="1">
        <v>1</v>
      </c>
      <c r="CD39" s="1">
        <v>1</v>
      </c>
      <c r="CE39" s="1" t="s">
        <v>236</v>
      </c>
    </row>
    <row r="40" spans="1:83" x14ac:dyDescent="0.25">
      <c r="A40" s="1">
        <v>304</v>
      </c>
      <c r="B40" s="1" t="s">
        <v>958</v>
      </c>
      <c r="C40" s="1" t="s">
        <v>959</v>
      </c>
      <c r="D40" s="7">
        <v>39251</v>
      </c>
      <c r="E40" s="9">
        <v>2007</v>
      </c>
      <c r="F40" s="13">
        <v>38372</v>
      </c>
      <c r="G40" s="13">
        <v>36911</v>
      </c>
      <c r="H40" s="11">
        <f t="shared" si="26"/>
        <v>879</v>
      </c>
      <c r="I40" s="11">
        <f t="shared" si="27"/>
        <v>2340</v>
      </c>
      <c r="J40" s="9">
        <f t="shared" si="2"/>
        <v>2</v>
      </c>
      <c r="K40" s="9">
        <f t="shared" si="3"/>
        <v>0</v>
      </c>
      <c r="L40" s="9">
        <f t="shared" si="4"/>
        <v>1</v>
      </c>
      <c r="M40" s="9">
        <f t="shared" si="5"/>
        <v>0</v>
      </c>
      <c r="N40" s="1" t="s">
        <v>215</v>
      </c>
      <c r="O40" s="7" t="s">
        <v>1809</v>
      </c>
      <c r="P40" s="1" t="s">
        <v>727</v>
      </c>
      <c r="Q40" s="1">
        <v>1</v>
      </c>
      <c r="R40" s="1" t="s">
        <v>728</v>
      </c>
      <c r="S40" s="1">
        <f t="shared" si="6"/>
        <v>0</v>
      </c>
      <c r="T40" s="1">
        <f t="shared" si="7"/>
        <v>1</v>
      </c>
      <c r="U40" s="1">
        <f t="shared" si="8"/>
        <v>0</v>
      </c>
      <c r="V40" s="1">
        <f t="shared" si="9"/>
        <v>0</v>
      </c>
      <c r="W40" s="1">
        <f t="shared" si="10"/>
        <v>0</v>
      </c>
      <c r="X40" s="1">
        <f t="shared" si="28"/>
        <v>1</v>
      </c>
      <c r="Y40" s="1">
        <f t="shared" si="12"/>
        <v>0</v>
      </c>
      <c r="Z40" s="1">
        <f t="shared" si="13"/>
        <v>0</v>
      </c>
      <c r="AA40" s="1">
        <f t="shared" si="14"/>
        <v>0</v>
      </c>
      <c r="AB40" s="1">
        <f t="shared" si="15"/>
        <v>0</v>
      </c>
      <c r="AC40" s="1">
        <f t="shared" si="29"/>
        <v>0</v>
      </c>
      <c r="AD40" s="1">
        <f t="shared" si="17"/>
        <v>0</v>
      </c>
      <c r="AE40" s="1">
        <f t="shared" si="30"/>
        <v>0</v>
      </c>
      <c r="AF40" s="1">
        <f t="shared" si="19"/>
        <v>0</v>
      </c>
      <c r="AG40" s="1">
        <f t="shared" si="20"/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f t="shared" si="25"/>
        <v>0</v>
      </c>
      <c r="AN40" s="1">
        <v>0</v>
      </c>
      <c r="AO40" s="1">
        <f t="shared" si="31"/>
        <v>0</v>
      </c>
      <c r="AP40" s="1">
        <f t="shared" si="23"/>
        <v>0</v>
      </c>
      <c r="AQ40" s="1">
        <v>0</v>
      </c>
      <c r="AR40" s="1">
        <f t="shared" si="24"/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2" t="s">
        <v>1722</v>
      </c>
      <c r="AZ40" s="2" t="s">
        <v>1729</v>
      </c>
      <c r="BA40" s="2" t="s">
        <v>1909</v>
      </c>
      <c r="BB40" s="2" t="s">
        <v>1693</v>
      </c>
      <c r="BC40" s="1">
        <v>2</v>
      </c>
      <c r="BD40" s="1" t="s">
        <v>269</v>
      </c>
      <c r="BE40" s="1">
        <v>1</v>
      </c>
      <c r="BG40" s="1">
        <v>1</v>
      </c>
      <c r="BH40" s="1">
        <v>0</v>
      </c>
      <c r="BI40" s="1">
        <v>0</v>
      </c>
      <c r="BJ40" s="1">
        <v>1</v>
      </c>
      <c r="BK40" s="1">
        <v>2</v>
      </c>
      <c r="BL40" s="1">
        <v>0</v>
      </c>
      <c r="BM40" s="1">
        <v>1</v>
      </c>
      <c r="BN40" s="1" t="s">
        <v>2020</v>
      </c>
      <c r="BO40" s="1">
        <v>0</v>
      </c>
      <c r="BP40" s="1">
        <v>1</v>
      </c>
      <c r="BQ40" s="1">
        <v>0</v>
      </c>
      <c r="BR40" s="1">
        <v>1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1</v>
      </c>
      <c r="BY40" s="1">
        <v>1</v>
      </c>
      <c r="BZ40" s="1" t="s">
        <v>143</v>
      </c>
      <c r="CA40" s="1">
        <v>0</v>
      </c>
      <c r="CB40" s="1">
        <v>2</v>
      </c>
      <c r="CC40" s="1">
        <v>0</v>
      </c>
      <c r="CD40" s="1">
        <v>0</v>
      </c>
    </row>
    <row r="41" spans="1:83" x14ac:dyDescent="0.25">
      <c r="A41" s="1">
        <v>238</v>
      </c>
      <c r="B41" s="1" t="s">
        <v>1226</v>
      </c>
      <c r="C41" s="1" t="s">
        <v>1227</v>
      </c>
      <c r="D41" s="7">
        <v>39383</v>
      </c>
      <c r="E41" s="9">
        <v>2007</v>
      </c>
      <c r="F41" s="13">
        <v>38372</v>
      </c>
      <c r="G41" s="13">
        <v>36911</v>
      </c>
      <c r="H41" s="11">
        <f t="shared" si="26"/>
        <v>1011</v>
      </c>
      <c r="I41" s="11">
        <f t="shared" si="27"/>
        <v>2472</v>
      </c>
      <c r="J41" s="9">
        <f t="shared" si="2"/>
        <v>2</v>
      </c>
      <c r="K41" s="9">
        <f t="shared" si="3"/>
        <v>0</v>
      </c>
      <c r="L41" s="9">
        <f t="shared" si="4"/>
        <v>1</v>
      </c>
      <c r="M41" s="9">
        <f t="shared" si="5"/>
        <v>0</v>
      </c>
      <c r="N41" s="1" t="s">
        <v>215</v>
      </c>
      <c r="O41" s="7" t="s">
        <v>1784</v>
      </c>
      <c r="P41" s="1" t="s">
        <v>727</v>
      </c>
      <c r="Q41" s="1">
        <v>1</v>
      </c>
      <c r="R41" s="1" t="s">
        <v>728</v>
      </c>
      <c r="S41" s="1">
        <f t="shared" si="6"/>
        <v>0</v>
      </c>
      <c r="T41" s="1">
        <f t="shared" si="7"/>
        <v>1</v>
      </c>
      <c r="U41" s="1">
        <f t="shared" si="8"/>
        <v>0</v>
      </c>
      <c r="V41" s="1">
        <f t="shared" si="9"/>
        <v>0</v>
      </c>
      <c r="W41" s="1">
        <f t="shared" si="10"/>
        <v>0</v>
      </c>
      <c r="X41" s="1">
        <f t="shared" si="28"/>
        <v>0</v>
      </c>
      <c r="Y41" s="1">
        <f t="shared" si="12"/>
        <v>0</v>
      </c>
      <c r="Z41" s="1">
        <f t="shared" si="13"/>
        <v>0</v>
      </c>
      <c r="AA41" s="1">
        <f t="shared" si="14"/>
        <v>0</v>
      </c>
      <c r="AB41" s="1">
        <f t="shared" si="15"/>
        <v>0</v>
      </c>
      <c r="AC41" s="1">
        <f t="shared" si="29"/>
        <v>0</v>
      </c>
      <c r="AD41" s="1">
        <f t="shared" si="17"/>
        <v>0</v>
      </c>
      <c r="AE41" s="1">
        <f t="shared" si="30"/>
        <v>0</v>
      </c>
      <c r="AF41" s="1">
        <f t="shared" si="19"/>
        <v>0</v>
      </c>
      <c r="AG41" s="1">
        <f t="shared" si="20"/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f t="shared" si="25"/>
        <v>0</v>
      </c>
      <c r="AN41" s="1">
        <v>0</v>
      </c>
      <c r="AO41" s="1">
        <f t="shared" si="31"/>
        <v>0</v>
      </c>
      <c r="AP41" s="1">
        <f t="shared" si="23"/>
        <v>0</v>
      </c>
      <c r="AQ41" s="1">
        <v>0</v>
      </c>
      <c r="AR41" s="1">
        <f t="shared" si="24"/>
        <v>0</v>
      </c>
      <c r="AS41" s="1">
        <v>0</v>
      </c>
      <c r="AT41" s="1">
        <v>1</v>
      </c>
      <c r="AU41" s="1">
        <v>0</v>
      </c>
      <c r="AV41" s="1">
        <v>0</v>
      </c>
      <c r="AW41" s="1">
        <v>0</v>
      </c>
      <c r="AX41" s="1">
        <v>0</v>
      </c>
      <c r="AY41" s="2" t="s">
        <v>1745</v>
      </c>
      <c r="AZ41" s="2" t="s">
        <v>1736</v>
      </c>
      <c r="BA41" s="2" t="s">
        <v>1906</v>
      </c>
      <c r="BB41" s="2" t="s">
        <v>1813</v>
      </c>
      <c r="BC41" s="1">
        <v>1</v>
      </c>
      <c r="BE41" s="1">
        <v>0</v>
      </c>
      <c r="BG41" s="1">
        <v>0</v>
      </c>
      <c r="BH41" s="1">
        <v>0</v>
      </c>
      <c r="BI41" s="1">
        <v>0</v>
      </c>
      <c r="BJ41" s="1">
        <v>1</v>
      </c>
      <c r="BK41" s="1">
        <v>1</v>
      </c>
      <c r="BL41" s="1">
        <v>0</v>
      </c>
      <c r="BM41" s="1">
        <v>0</v>
      </c>
      <c r="BO41" s="1">
        <v>0</v>
      </c>
      <c r="BP41" s="1">
        <v>0</v>
      </c>
      <c r="BQ41" s="1">
        <v>0</v>
      </c>
      <c r="BR41" s="1">
        <v>1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1</v>
      </c>
      <c r="BY41" s="1">
        <v>1</v>
      </c>
      <c r="BZ41" s="1" t="s">
        <v>267</v>
      </c>
      <c r="CA41" s="1">
        <v>0</v>
      </c>
      <c r="CB41" s="1">
        <v>0</v>
      </c>
      <c r="CC41" s="1">
        <v>0</v>
      </c>
      <c r="CD41" s="1">
        <v>0</v>
      </c>
    </row>
    <row r="42" spans="1:83" x14ac:dyDescent="0.25">
      <c r="A42" s="1">
        <v>405</v>
      </c>
      <c r="B42" s="1" t="s">
        <v>1156</v>
      </c>
      <c r="C42" s="1" t="s">
        <v>618</v>
      </c>
      <c r="D42" s="7">
        <v>38837</v>
      </c>
      <c r="E42" s="9">
        <v>2006</v>
      </c>
      <c r="F42" s="13">
        <v>38372</v>
      </c>
      <c r="G42" s="13">
        <v>36911</v>
      </c>
      <c r="H42" s="11">
        <f t="shared" si="26"/>
        <v>465</v>
      </c>
      <c r="I42" s="11">
        <f t="shared" si="27"/>
        <v>1926</v>
      </c>
      <c r="J42" s="9">
        <f t="shared" si="2"/>
        <v>2</v>
      </c>
      <c r="K42" s="9">
        <f t="shared" si="3"/>
        <v>0</v>
      </c>
      <c r="L42" s="9">
        <f t="shared" si="4"/>
        <v>1</v>
      </c>
      <c r="M42" s="9">
        <f t="shared" si="5"/>
        <v>0</v>
      </c>
      <c r="N42" s="1" t="s">
        <v>215</v>
      </c>
      <c r="O42" s="7" t="s">
        <v>1644</v>
      </c>
      <c r="P42" s="1" t="s">
        <v>727</v>
      </c>
      <c r="Q42" s="1">
        <v>1</v>
      </c>
      <c r="R42" s="1" t="s">
        <v>728</v>
      </c>
      <c r="S42" s="1">
        <f t="shared" si="6"/>
        <v>0</v>
      </c>
      <c r="T42" s="1">
        <f t="shared" si="7"/>
        <v>1</v>
      </c>
      <c r="U42" s="1">
        <f t="shared" si="8"/>
        <v>0</v>
      </c>
      <c r="V42" s="1">
        <f t="shared" si="9"/>
        <v>0</v>
      </c>
      <c r="W42" s="1">
        <f t="shared" si="10"/>
        <v>0</v>
      </c>
      <c r="X42" s="1">
        <f t="shared" si="28"/>
        <v>0</v>
      </c>
      <c r="Y42" s="1">
        <f t="shared" si="12"/>
        <v>1</v>
      </c>
      <c r="Z42" s="1">
        <f t="shared" si="13"/>
        <v>0</v>
      </c>
      <c r="AA42" s="1">
        <f t="shared" si="14"/>
        <v>0</v>
      </c>
      <c r="AB42" s="1">
        <f t="shared" si="15"/>
        <v>0</v>
      </c>
      <c r="AC42" s="1">
        <f t="shared" si="29"/>
        <v>0</v>
      </c>
      <c r="AD42" s="1">
        <f t="shared" si="17"/>
        <v>0</v>
      </c>
      <c r="AE42" s="1">
        <f t="shared" si="30"/>
        <v>0</v>
      </c>
      <c r="AF42" s="1">
        <f t="shared" si="19"/>
        <v>0</v>
      </c>
      <c r="AG42" s="1">
        <f t="shared" si="20"/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f t="shared" si="25"/>
        <v>0</v>
      </c>
      <c r="AN42" s="1">
        <v>0</v>
      </c>
      <c r="AO42" s="1">
        <f t="shared" si="31"/>
        <v>0</v>
      </c>
      <c r="AP42" s="1">
        <f t="shared" si="23"/>
        <v>0</v>
      </c>
      <c r="AQ42" s="1">
        <v>0</v>
      </c>
      <c r="AR42" s="1">
        <f t="shared" si="24"/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2" t="s">
        <v>1735</v>
      </c>
      <c r="AZ42" s="2" t="s">
        <v>1740</v>
      </c>
      <c r="BA42" s="2" t="s">
        <v>1907</v>
      </c>
      <c r="BB42" s="2" t="s">
        <v>1810</v>
      </c>
      <c r="BC42" s="1">
        <v>1</v>
      </c>
      <c r="BE42" s="1">
        <v>0</v>
      </c>
      <c r="BF42" s="1" t="s">
        <v>99</v>
      </c>
      <c r="BG42" s="1">
        <v>0</v>
      </c>
      <c r="BH42" s="1">
        <v>0</v>
      </c>
      <c r="BI42" s="1">
        <v>0</v>
      </c>
      <c r="BJ42" s="1">
        <v>1</v>
      </c>
      <c r="BK42" s="1">
        <v>1</v>
      </c>
      <c r="BL42" s="1">
        <v>0</v>
      </c>
      <c r="BM42" s="1">
        <v>1</v>
      </c>
      <c r="BN42" s="1" t="s">
        <v>100</v>
      </c>
      <c r="BO42" s="1">
        <v>0</v>
      </c>
      <c r="BP42" s="1">
        <v>1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1</v>
      </c>
      <c r="BZ42" s="1" t="s">
        <v>101</v>
      </c>
      <c r="CA42" s="1">
        <v>0</v>
      </c>
      <c r="CB42" s="1">
        <v>0</v>
      </c>
      <c r="CC42" s="1">
        <v>0</v>
      </c>
      <c r="CD42" s="1">
        <v>1</v>
      </c>
      <c r="CE42" s="1" t="s">
        <v>102</v>
      </c>
    </row>
    <row r="43" spans="1:83" x14ac:dyDescent="0.25">
      <c r="A43" s="1">
        <v>551</v>
      </c>
      <c r="B43" s="2" t="s">
        <v>1192</v>
      </c>
      <c r="C43" s="2" t="s">
        <v>1193</v>
      </c>
      <c r="D43" s="8">
        <v>38439</v>
      </c>
      <c r="E43" s="9">
        <v>2005</v>
      </c>
      <c r="F43" s="13">
        <v>38372</v>
      </c>
      <c r="G43" s="13">
        <v>36911</v>
      </c>
      <c r="H43" s="11">
        <f t="shared" si="26"/>
        <v>67</v>
      </c>
      <c r="I43" s="11">
        <f t="shared" si="27"/>
        <v>1528</v>
      </c>
      <c r="J43" s="9">
        <f t="shared" si="2"/>
        <v>2</v>
      </c>
      <c r="K43" s="9">
        <f t="shared" si="3"/>
        <v>0</v>
      </c>
      <c r="L43" s="9">
        <f t="shared" si="4"/>
        <v>1</v>
      </c>
      <c r="M43" s="9">
        <f t="shared" si="5"/>
        <v>0</v>
      </c>
      <c r="N43" s="1" t="s">
        <v>215</v>
      </c>
      <c r="O43" s="7" t="s">
        <v>1809</v>
      </c>
      <c r="P43" s="1" t="s">
        <v>727</v>
      </c>
      <c r="Q43" s="1">
        <v>1</v>
      </c>
      <c r="R43" s="1" t="s">
        <v>728</v>
      </c>
      <c r="S43" s="1">
        <f t="shared" si="6"/>
        <v>0</v>
      </c>
      <c r="T43" s="1">
        <f t="shared" si="7"/>
        <v>1</v>
      </c>
      <c r="U43" s="1">
        <f t="shared" si="8"/>
        <v>0</v>
      </c>
      <c r="V43" s="1">
        <f t="shared" si="9"/>
        <v>0</v>
      </c>
      <c r="W43" s="1">
        <f t="shared" si="10"/>
        <v>0</v>
      </c>
      <c r="X43" s="1">
        <f t="shared" si="28"/>
        <v>1</v>
      </c>
      <c r="Y43" s="1">
        <f t="shared" si="12"/>
        <v>0</v>
      </c>
      <c r="Z43" s="1">
        <f t="shared" si="13"/>
        <v>0</v>
      </c>
      <c r="AA43" s="1">
        <f t="shared" si="14"/>
        <v>0</v>
      </c>
      <c r="AB43" s="1">
        <f t="shared" si="15"/>
        <v>0</v>
      </c>
      <c r="AC43" s="1">
        <f t="shared" si="29"/>
        <v>0</v>
      </c>
      <c r="AD43" s="1">
        <f t="shared" si="17"/>
        <v>0</v>
      </c>
      <c r="AE43" s="1">
        <f t="shared" si="30"/>
        <v>0</v>
      </c>
      <c r="AF43" s="1">
        <f t="shared" si="19"/>
        <v>0</v>
      </c>
      <c r="AG43" s="1">
        <f t="shared" si="20"/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f t="shared" si="25"/>
        <v>0</v>
      </c>
      <c r="AN43" s="1">
        <v>0</v>
      </c>
      <c r="AO43" s="1">
        <f t="shared" si="31"/>
        <v>0</v>
      </c>
      <c r="AP43" s="1">
        <f t="shared" si="23"/>
        <v>0</v>
      </c>
      <c r="AQ43" s="1">
        <v>0</v>
      </c>
      <c r="AR43" s="1">
        <f t="shared" si="24"/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2" t="s">
        <v>1722</v>
      </c>
      <c r="AZ43" s="2" t="s">
        <v>1762</v>
      </c>
      <c r="BA43" s="2" t="s">
        <v>1910</v>
      </c>
      <c r="BB43" s="2" t="s">
        <v>1813</v>
      </c>
      <c r="BC43" s="1">
        <v>2</v>
      </c>
      <c r="BD43" s="1" t="s">
        <v>218</v>
      </c>
      <c r="BE43" s="1">
        <v>1</v>
      </c>
      <c r="BF43" s="1" t="s">
        <v>1924</v>
      </c>
      <c r="BG43" s="1">
        <v>1</v>
      </c>
      <c r="BH43" s="1">
        <v>0</v>
      </c>
      <c r="BI43" s="1">
        <v>0</v>
      </c>
      <c r="BJ43" s="1">
        <v>1</v>
      </c>
      <c r="BK43" s="1">
        <v>2</v>
      </c>
      <c r="BL43" s="1">
        <v>0</v>
      </c>
      <c r="BM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1</v>
      </c>
      <c r="BY43" s="1">
        <v>1</v>
      </c>
      <c r="BZ43" s="1" t="s">
        <v>2019</v>
      </c>
      <c r="CA43" s="1">
        <v>0</v>
      </c>
      <c r="CB43" s="1">
        <v>2</v>
      </c>
      <c r="CC43" s="1">
        <v>0</v>
      </c>
      <c r="CD43" s="1">
        <v>1</v>
      </c>
      <c r="CE43" s="1" t="s">
        <v>1925</v>
      </c>
    </row>
    <row r="44" spans="1:83" x14ac:dyDescent="0.25">
      <c r="A44" s="1">
        <v>394</v>
      </c>
      <c r="B44" s="1" t="s">
        <v>689</v>
      </c>
      <c r="C44" s="1" t="s">
        <v>690</v>
      </c>
      <c r="D44" s="7">
        <v>38523</v>
      </c>
      <c r="E44" s="9">
        <v>2005</v>
      </c>
      <c r="F44" s="13">
        <v>38372</v>
      </c>
      <c r="G44" s="13">
        <v>36911</v>
      </c>
      <c r="H44" s="11">
        <f t="shared" si="26"/>
        <v>151</v>
      </c>
      <c r="I44" s="11">
        <f t="shared" si="27"/>
        <v>1612</v>
      </c>
      <c r="J44" s="9">
        <f t="shared" si="2"/>
        <v>2</v>
      </c>
      <c r="K44" s="9">
        <f t="shared" si="3"/>
        <v>0</v>
      </c>
      <c r="L44" s="9">
        <f t="shared" si="4"/>
        <v>1</v>
      </c>
      <c r="M44" s="9">
        <f t="shared" si="5"/>
        <v>0</v>
      </c>
      <c r="N44" s="1" t="s">
        <v>215</v>
      </c>
      <c r="O44" s="7" t="s">
        <v>1809</v>
      </c>
      <c r="P44" s="1" t="s">
        <v>741</v>
      </c>
      <c r="Q44" s="1">
        <v>0</v>
      </c>
      <c r="R44" s="1" t="s">
        <v>742</v>
      </c>
      <c r="S44" s="1">
        <f t="shared" si="6"/>
        <v>1</v>
      </c>
      <c r="T44" s="1">
        <f t="shared" si="7"/>
        <v>0</v>
      </c>
      <c r="U44" s="1">
        <f t="shared" si="8"/>
        <v>0</v>
      </c>
      <c r="V44" s="1">
        <f t="shared" si="9"/>
        <v>0</v>
      </c>
      <c r="W44" s="1">
        <f t="shared" si="10"/>
        <v>0</v>
      </c>
      <c r="X44" s="1">
        <f t="shared" si="28"/>
        <v>0</v>
      </c>
      <c r="Y44" s="1">
        <f t="shared" si="12"/>
        <v>0</v>
      </c>
      <c r="Z44" s="1">
        <f t="shared" si="13"/>
        <v>0</v>
      </c>
      <c r="AA44" s="1">
        <f t="shared" si="14"/>
        <v>0</v>
      </c>
      <c r="AB44" s="1">
        <f t="shared" si="15"/>
        <v>0</v>
      </c>
      <c r="AC44" s="1">
        <f t="shared" si="29"/>
        <v>0</v>
      </c>
      <c r="AD44" s="1">
        <f t="shared" si="17"/>
        <v>0</v>
      </c>
      <c r="AE44" s="1">
        <f t="shared" si="30"/>
        <v>0</v>
      </c>
      <c r="AF44" s="1">
        <f t="shared" si="19"/>
        <v>0</v>
      </c>
      <c r="AG44" s="1">
        <f t="shared" si="20"/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f t="shared" si="25"/>
        <v>0</v>
      </c>
      <c r="AN44" s="1">
        <v>0</v>
      </c>
      <c r="AO44" s="1">
        <f t="shared" si="31"/>
        <v>0</v>
      </c>
      <c r="AP44" s="1">
        <f t="shared" si="23"/>
        <v>0</v>
      </c>
      <c r="AQ44" s="1">
        <v>1</v>
      </c>
      <c r="AR44" s="1">
        <f t="shared" si="24"/>
        <v>0</v>
      </c>
      <c r="AS44" s="1">
        <v>1</v>
      </c>
      <c r="AT44" s="1">
        <v>0</v>
      </c>
      <c r="AU44" s="1">
        <v>0</v>
      </c>
      <c r="AV44" s="1">
        <v>0</v>
      </c>
      <c r="AW44" s="1">
        <v>1</v>
      </c>
      <c r="AX44" s="1">
        <v>0</v>
      </c>
      <c r="AY44" s="2" t="s">
        <v>1570</v>
      </c>
      <c r="AZ44" s="2" t="s">
        <v>1571</v>
      </c>
      <c r="BA44" s="2" t="s">
        <v>1905</v>
      </c>
      <c r="BB44" s="2" t="s">
        <v>1813</v>
      </c>
      <c r="BC44" s="1">
        <v>2</v>
      </c>
      <c r="BD44" s="1" t="s">
        <v>226</v>
      </c>
      <c r="BE44" s="1">
        <v>1</v>
      </c>
      <c r="BF44" s="1" t="s">
        <v>225</v>
      </c>
      <c r="BG44" s="1">
        <v>1</v>
      </c>
      <c r="BH44" s="1">
        <v>0</v>
      </c>
      <c r="BI44" s="1">
        <v>1</v>
      </c>
      <c r="BJ44" s="1">
        <v>1</v>
      </c>
      <c r="BK44" s="1">
        <v>3</v>
      </c>
      <c r="BL44" s="1">
        <v>0</v>
      </c>
      <c r="BM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Y44" s="1">
        <v>1</v>
      </c>
      <c r="BZ44" s="1" t="s">
        <v>227</v>
      </c>
      <c r="CA44" s="1">
        <v>0</v>
      </c>
      <c r="CB44" s="1">
        <v>1</v>
      </c>
      <c r="CC44" s="1">
        <v>0</v>
      </c>
      <c r="CD44" s="1">
        <v>1</v>
      </c>
      <c r="CE44" s="1" t="s">
        <v>228</v>
      </c>
    </row>
    <row r="45" spans="1:83" x14ac:dyDescent="0.25">
      <c r="A45" s="1">
        <v>180</v>
      </c>
      <c r="B45" s="1" t="s">
        <v>644</v>
      </c>
      <c r="C45" s="1" t="s">
        <v>645</v>
      </c>
      <c r="D45" s="7">
        <v>38845</v>
      </c>
      <c r="E45" s="9">
        <v>2006</v>
      </c>
      <c r="F45" s="13">
        <v>38372</v>
      </c>
      <c r="G45" s="13">
        <v>36911</v>
      </c>
      <c r="H45" s="11">
        <f t="shared" si="26"/>
        <v>473</v>
      </c>
      <c r="I45" s="11">
        <f t="shared" si="27"/>
        <v>1934</v>
      </c>
      <c r="J45" s="9">
        <f t="shared" si="2"/>
        <v>2</v>
      </c>
      <c r="K45" s="9">
        <f t="shared" si="3"/>
        <v>0</v>
      </c>
      <c r="L45" s="9">
        <f t="shared" si="4"/>
        <v>1</v>
      </c>
      <c r="M45" s="9">
        <f t="shared" si="5"/>
        <v>0</v>
      </c>
      <c r="N45" s="1" t="s">
        <v>215</v>
      </c>
      <c r="O45" s="7" t="s">
        <v>1809</v>
      </c>
      <c r="P45" s="1" t="s">
        <v>741</v>
      </c>
      <c r="Q45" s="1">
        <v>0</v>
      </c>
      <c r="R45" s="1" t="s">
        <v>742</v>
      </c>
      <c r="S45" s="1">
        <f t="shared" si="6"/>
        <v>1</v>
      </c>
      <c r="T45" s="1">
        <f t="shared" si="7"/>
        <v>0</v>
      </c>
      <c r="U45" s="1">
        <f t="shared" si="8"/>
        <v>0</v>
      </c>
      <c r="V45" s="1">
        <f t="shared" si="9"/>
        <v>0</v>
      </c>
      <c r="W45" s="1">
        <f t="shared" si="10"/>
        <v>0</v>
      </c>
      <c r="X45" s="1">
        <f t="shared" si="28"/>
        <v>1</v>
      </c>
      <c r="Y45" s="1">
        <f t="shared" si="12"/>
        <v>0</v>
      </c>
      <c r="Z45" s="1">
        <f t="shared" si="13"/>
        <v>0</v>
      </c>
      <c r="AA45" s="1">
        <f t="shared" si="14"/>
        <v>0</v>
      </c>
      <c r="AB45" s="1">
        <f t="shared" si="15"/>
        <v>0</v>
      </c>
      <c r="AC45" s="1">
        <f t="shared" si="29"/>
        <v>0</v>
      </c>
      <c r="AD45" s="1">
        <f t="shared" si="17"/>
        <v>0</v>
      </c>
      <c r="AE45" s="1">
        <f t="shared" si="30"/>
        <v>0</v>
      </c>
      <c r="AF45" s="1">
        <f t="shared" si="19"/>
        <v>0</v>
      </c>
      <c r="AG45" s="1">
        <f t="shared" si="20"/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f t="shared" si="25"/>
        <v>0</v>
      </c>
      <c r="AN45" s="1">
        <v>0</v>
      </c>
      <c r="AO45" s="1">
        <f t="shared" si="31"/>
        <v>0</v>
      </c>
      <c r="AP45" s="1">
        <f t="shared" si="23"/>
        <v>0</v>
      </c>
      <c r="AQ45" s="1">
        <v>0</v>
      </c>
      <c r="AR45" s="1">
        <f t="shared" si="24"/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2" t="s">
        <v>1722</v>
      </c>
      <c r="AZ45" s="2" t="s">
        <v>1751</v>
      </c>
      <c r="BA45" s="2" t="s">
        <v>1904</v>
      </c>
      <c r="BB45" s="2" t="s">
        <v>1813</v>
      </c>
      <c r="BC45" s="1">
        <v>2</v>
      </c>
      <c r="BD45" s="1" t="s">
        <v>218</v>
      </c>
      <c r="BE45" s="1">
        <v>1</v>
      </c>
      <c r="BG45" s="1">
        <v>0</v>
      </c>
      <c r="BH45" s="1">
        <v>0</v>
      </c>
      <c r="BI45" s="1">
        <v>1</v>
      </c>
      <c r="BJ45" s="1">
        <v>1</v>
      </c>
      <c r="BK45" s="1">
        <v>2</v>
      </c>
      <c r="BL45" s="1">
        <v>0</v>
      </c>
      <c r="BM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1</v>
      </c>
      <c r="BZ45" s="1" t="s">
        <v>194</v>
      </c>
      <c r="CA45" s="1">
        <v>0</v>
      </c>
      <c r="CB45" s="1">
        <v>2</v>
      </c>
      <c r="CC45" s="1">
        <v>0</v>
      </c>
      <c r="CD45" s="1">
        <v>0</v>
      </c>
    </row>
    <row r="46" spans="1:83" x14ac:dyDescent="0.25">
      <c r="A46" s="1">
        <v>227</v>
      </c>
      <c r="B46" s="1" t="s">
        <v>1199</v>
      </c>
      <c r="C46" s="1" t="s">
        <v>1200</v>
      </c>
      <c r="D46" s="7">
        <v>39568</v>
      </c>
      <c r="E46" s="9">
        <v>2008</v>
      </c>
      <c r="F46" s="13">
        <v>38372</v>
      </c>
      <c r="G46" s="13">
        <v>36911</v>
      </c>
      <c r="H46" s="11">
        <f t="shared" si="26"/>
        <v>1196</v>
      </c>
      <c r="I46" s="11">
        <f t="shared" si="27"/>
        <v>2657</v>
      </c>
      <c r="J46" s="9">
        <f t="shared" si="2"/>
        <v>2</v>
      </c>
      <c r="K46" s="9">
        <f t="shared" si="3"/>
        <v>0</v>
      </c>
      <c r="L46" s="9">
        <f t="shared" si="4"/>
        <v>1</v>
      </c>
      <c r="M46" s="9">
        <f t="shared" si="5"/>
        <v>0</v>
      </c>
      <c r="N46" s="1" t="s">
        <v>215</v>
      </c>
      <c r="O46" s="7" t="s">
        <v>1767</v>
      </c>
      <c r="P46" s="1" t="s">
        <v>727</v>
      </c>
      <c r="Q46" s="1">
        <v>1</v>
      </c>
      <c r="R46" s="1" t="s">
        <v>728</v>
      </c>
      <c r="S46" s="1">
        <f t="shared" si="6"/>
        <v>0</v>
      </c>
      <c r="T46" s="1">
        <f t="shared" si="7"/>
        <v>1</v>
      </c>
      <c r="U46" s="1">
        <f t="shared" si="8"/>
        <v>0</v>
      </c>
      <c r="V46" s="1">
        <f t="shared" si="9"/>
        <v>0</v>
      </c>
      <c r="W46" s="1">
        <f t="shared" si="10"/>
        <v>0</v>
      </c>
      <c r="X46" s="1">
        <f t="shared" si="28"/>
        <v>0</v>
      </c>
      <c r="Y46" s="1">
        <f t="shared" si="12"/>
        <v>1</v>
      </c>
      <c r="Z46" s="1">
        <f t="shared" si="13"/>
        <v>0</v>
      </c>
      <c r="AA46" s="1">
        <f t="shared" si="14"/>
        <v>0</v>
      </c>
      <c r="AB46" s="1">
        <f t="shared" si="15"/>
        <v>0</v>
      </c>
      <c r="AC46" s="1">
        <f t="shared" si="29"/>
        <v>0</v>
      </c>
      <c r="AD46" s="1">
        <f t="shared" si="17"/>
        <v>0</v>
      </c>
      <c r="AE46" s="1">
        <f t="shared" si="30"/>
        <v>0</v>
      </c>
      <c r="AF46" s="1">
        <f t="shared" si="19"/>
        <v>0</v>
      </c>
      <c r="AG46" s="1">
        <f t="shared" si="20"/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f t="shared" si="25"/>
        <v>0</v>
      </c>
      <c r="AN46" s="1">
        <v>0</v>
      </c>
      <c r="AO46" s="1">
        <f t="shared" si="31"/>
        <v>0</v>
      </c>
      <c r="AP46" s="1">
        <f t="shared" si="23"/>
        <v>0</v>
      </c>
      <c r="AQ46" s="1">
        <v>0</v>
      </c>
      <c r="AR46" s="1">
        <f t="shared" si="24"/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2" t="s">
        <v>1735</v>
      </c>
      <c r="AZ46" s="2" t="s">
        <v>1736</v>
      </c>
      <c r="BA46" s="2" t="s">
        <v>1906</v>
      </c>
      <c r="BB46" s="2" t="s">
        <v>1813</v>
      </c>
      <c r="BC46" s="1">
        <v>1</v>
      </c>
      <c r="BE46" s="1">
        <v>0</v>
      </c>
      <c r="BG46" s="1">
        <v>0</v>
      </c>
      <c r="BH46" s="1">
        <v>0</v>
      </c>
      <c r="BI46" s="1">
        <v>0</v>
      </c>
      <c r="BJ46" s="1">
        <v>1</v>
      </c>
      <c r="BK46" s="1">
        <v>1</v>
      </c>
      <c r="BL46" s="1">
        <v>0</v>
      </c>
      <c r="BM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1</v>
      </c>
      <c r="BY46" s="1">
        <v>1</v>
      </c>
      <c r="BZ46" s="1" t="s">
        <v>103</v>
      </c>
      <c r="CA46" s="1">
        <v>1</v>
      </c>
      <c r="CB46" s="1">
        <v>2</v>
      </c>
      <c r="CC46" s="1">
        <v>0</v>
      </c>
      <c r="CD46" s="1">
        <v>0</v>
      </c>
    </row>
    <row r="47" spans="1:83" x14ac:dyDescent="0.25">
      <c r="A47" s="1">
        <v>530</v>
      </c>
      <c r="B47" s="1" t="s">
        <v>1119</v>
      </c>
      <c r="C47" s="1" t="s">
        <v>1120</v>
      </c>
      <c r="D47" s="7">
        <v>39383</v>
      </c>
      <c r="E47" s="9">
        <v>2007</v>
      </c>
      <c r="F47" s="13">
        <v>38372</v>
      </c>
      <c r="G47" s="13">
        <v>36911</v>
      </c>
      <c r="H47" s="11">
        <f t="shared" si="26"/>
        <v>1011</v>
      </c>
      <c r="I47" s="11">
        <f t="shared" si="27"/>
        <v>2472</v>
      </c>
      <c r="J47" s="9">
        <f t="shared" si="2"/>
        <v>2</v>
      </c>
      <c r="K47" s="9">
        <f t="shared" si="3"/>
        <v>0</v>
      </c>
      <c r="L47" s="9">
        <f t="shared" si="4"/>
        <v>1</v>
      </c>
      <c r="M47" s="9">
        <f t="shared" si="5"/>
        <v>0</v>
      </c>
      <c r="N47" s="1" t="s">
        <v>215</v>
      </c>
      <c r="O47" s="7" t="s">
        <v>1809</v>
      </c>
      <c r="P47" s="1" t="s">
        <v>727</v>
      </c>
      <c r="Q47" s="1">
        <v>1</v>
      </c>
      <c r="R47" s="1" t="s">
        <v>728</v>
      </c>
      <c r="S47" s="1">
        <f t="shared" si="6"/>
        <v>0</v>
      </c>
      <c r="T47" s="1">
        <f t="shared" si="7"/>
        <v>1</v>
      </c>
      <c r="U47" s="1">
        <f t="shared" si="8"/>
        <v>0</v>
      </c>
      <c r="V47" s="1">
        <f t="shared" si="9"/>
        <v>0</v>
      </c>
      <c r="W47" s="1">
        <f t="shared" si="10"/>
        <v>0</v>
      </c>
      <c r="X47" s="1">
        <f t="shared" si="28"/>
        <v>1</v>
      </c>
      <c r="Y47" s="1">
        <f t="shared" si="12"/>
        <v>0</v>
      </c>
      <c r="Z47" s="1">
        <f t="shared" si="13"/>
        <v>0</v>
      </c>
      <c r="AA47" s="1">
        <f t="shared" si="14"/>
        <v>0</v>
      </c>
      <c r="AB47" s="1">
        <f t="shared" si="15"/>
        <v>0</v>
      </c>
      <c r="AC47" s="1">
        <f t="shared" si="29"/>
        <v>0</v>
      </c>
      <c r="AD47" s="1">
        <f t="shared" si="17"/>
        <v>0</v>
      </c>
      <c r="AE47" s="1">
        <f t="shared" si="30"/>
        <v>0</v>
      </c>
      <c r="AF47" s="1">
        <f t="shared" si="19"/>
        <v>0</v>
      </c>
      <c r="AG47" s="1">
        <f t="shared" si="20"/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f t="shared" si="25"/>
        <v>0</v>
      </c>
      <c r="AN47" s="1">
        <v>0</v>
      </c>
      <c r="AO47" s="1">
        <f t="shared" si="31"/>
        <v>0</v>
      </c>
      <c r="AP47" s="1">
        <f t="shared" si="23"/>
        <v>0</v>
      </c>
      <c r="AQ47" s="1">
        <v>0</v>
      </c>
      <c r="AR47" s="1">
        <f t="shared" si="24"/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2" t="s">
        <v>1722</v>
      </c>
      <c r="AZ47" s="2" t="s">
        <v>1751</v>
      </c>
      <c r="BA47" s="2" t="s">
        <v>1904</v>
      </c>
      <c r="BB47" s="2" t="s">
        <v>1813</v>
      </c>
      <c r="BC47" s="1">
        <v>1</v>
      </c>
      <c r="BE47" s="1">
        <v>0</v>
      </c>
      <c r="BF47" s="1" t="s">
        <v>270</v>
      </c>
      <c r="BG47" s="1">
        <v>0</v>
      </c>
      <c r="BH47" s="1">
        <v>0</v>
      </c>
      <c r="BI47" s="1">
        <v>0</v>
      </c>
      <c r="BJ47" s="1">
        <v>1</v>
      </c>
      <c r="BK47" s="1">
        <v>1</v>
      </c>
      <c r="BL47" s="1">
        <v>0</v>
      </c>
      <c r="BM47" s="1">
        <v>1</v>
      </c>
      <c r="BN47" s="1" t="s">
        <v>165</v>
      </c>
      <c r="BO47" s="1">
        <v>0</v>
      </c>
      <c r="BP47" s="1">
        <v>1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1</v>
      </c>
      <c r="BW47" s="1">
        <v>1</v>
      </c>
      <c r="BX47" s="1">
        <v>1</v>
      </c>
      <c r="BY47" s="1">
        <v>1</v>
      </c>
      <c r="BZ47" s="1" t="s">
        <v>166</v>
      </c>
      <c r="CA47" s="1">
        <v>0</v>
      </c>
      <c r="CB47" s="1">
        <v>2</v>
      </c>
      <c r="CC47" s="1">
        <v>0</v>
      </c>
      <c r="CD47" s="1">
        <v>0</v>
      </c>
    </row>
    <row r="48" spans="1:83" x14ac:dyDescent="0.25">
      <c r="A48" s="1">
        <v>574</v>
      </c>
      <c r="B48" s="2" t="s">
        <v>1439</v>
      </c>
      <c r="C48" s="2" t="s">
        <v>200</v>
      </c>
      <c r="D48" s="8">
        <v>39845</v>
      </c>
      <c r="E48" s="10">
        <v>2009</v>
      </c>
      <c r="F48" s="13">
        <v>39833</v>
      </c>
      <c r="G48" s="13">
        <v>39833</v>
      </c>
      <c r="H48" s="11">
        <f t="shared" si="26"/>
        <v>12</v>
      </c>
      <c r="I48" s="11">
        <f t="shared" si="27"/>
        <v>12</v>
      </c>
      <c r="J48" s="9">
        <f t="shared" si="2"/>
        <v>1</v>
      </c>
      <c r="K48" s="9">
        <f t="shared" si="3"/>
        <v>1</v>
      </c>
      <c r="L48" s="9">
        <f t="shared" si="4"/>
        <v>0</v>
      </c>
      <c r="M48" s="9">
        <f t="shared" si="5"/>
        <v>0</v>
      </c>
      <c r="N48" s="1" t="s">
        <v>197</v>
      </c>
      <c r="P48" s="1" t="s">
        <v>727</v>
      </c>
      <c r="Q48" s="1">
        <v>1</v>
      </c>
      <c r="R48" s="1" t="s">
        <v>728</v>
      </c>
      <c r="S48" s="1">
        <f t="shared" si="6"/>
        <v>0</v>
      </c>
      <c r="T48" s="1">
        <f t="shared" si="7"/>
        <v>1</v>
      </c>
      <c r="U48" s="1">
        <f t="shared" si="8"/>
        <v>0</v>
      </c>
      <c r="V48" s="1">
        <f t="shared" si="9"/>
        <v>0</v>
      </c>
      <c r="W48" s="1">
        <f t="shared" si="10"/>
        <v>0</v>
      </c>
      <c r="X48" s="1">
        <f t="shared" si="28"/>
        <v>0</v>
      </c>
      <c r="Y48" s="1">
        <f t="shared" si="12"/>
        <v>1</v>
      </c>
      <c r="Z48" s="1">
        <f t="shared" si="13"/>
        <v>0</v>
      </c>
      <c r="AA48" s="1">
        <f t="shared" si="14"/>
        <v>0</v>
      </c>
      <c r="AB48" s="1">
        <f t="shared" si="15"/>
        <v>0</v>
      </c>
      <c r="AC48" s="1">
        <f t="shared" si="29"/>
        <v>0</v>
      </c>
      <c r="AD48" s="1">
        <f t="shared" si="17"/>
        <v>0</v>
      </c>
      <c r="AE48" s="1">
        <f t="shared" si="30"/>
        <v>0</v>
      </c>
      <c r="AF48" s="1">
        <f t="shared" si="19"/>
        <v>0</v>
      </c>
      <c r="AG48" s="1">
        <f t="shared" si="20"/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f t="shared" si="25"/>
        <v>0</v>
      </c>
      <c r="AN48" s="1">
        <v>0</v>
      </c>
      <c r="AO48" s="1">
        <f t="shared" si="31"/>
        <v>0</v>
      </c>
      <c r="AP48" s="1">
        <f t="shared" si="23"/>
        <v>0</v>
      </c>
      <c r="AQ48" s="1">
        <v>0</v>
      </c>
      <c r="AR48" s="1">
        <f t="shared" si="24"/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2" t="s">
        <v>1735</v>
      </c>
      <c r="AZ48" s="2" t="s">
        <v>1740</v>
      </c>
      <c r="BA48" s="2" t="s">
        <v>1907</v>
      </c>
      <c r="BB48" s="2" t="s">
        <v>1813</v>
      </c>
      <c r="BC48" s="1">
        <v>1</v>
      </c>
      <c r="BE48" s="1">
        <v>0</v>
      </c>
      <c r="BF48" s="1" t="s">
        <v>225</v>
      </c>
      <c r="BG48" s="1">
        <v>0</v>
      </c>
      <c r="BH48" s="1">
        <v>0</v>
      </c>
      <c r="BI48" s="1">
        <v>0</v>
      </c>
      <c r="BJ48" s="1">
        <v>1</v>
      </c>
      <c r="BK48" s="1">
        <v>1</v>
      </c>
      <c r="BL48" s="1">
        <v>0</v>
      </c>
      <c r="BM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1</v>
      </c>
      <c r="BY48" s="1">
        <v>1</v>
      </c>
      <c r="BZ48" s="1" t="s">
        <v>2066</v>
      </c>
      <c r="CA48" s="1">
        <v>1</v>
      </c>
      <c r="CB48" s="1">
        <v>0</v>
      </c>
      <c r="CC48" s="1">
        <v>1</v>
      </c>
      <c r="CD48" s="1">
        <v>1</v>
      </c>
      <c r="CE48" s="1" t="s">
        <v>2067</v>
      </c>
    </row>
    <row r="49" spans="1:83" x14ac:dyDescent="0.25">
      <c r="A49" s="1">
        <v>90</v>
      </c>
      <c r="B49" s="1" t="s">
        <v>949</v>
      </c>
      <c r="C49" s="1" t="s">
        <v>950</v>
      </c>
      <c r="D49" s="7">
        <v>38397</v>
      </c>
      <c r="E49" s="9">
        <v>2005</v>
      </c>
      <c r="F49" s="13">
        <v>38372</v>
      </c>
      <c r="G49" s="13">
        <v>36911</v>
      </c>
      <c r="H49" s="11">
        <f t="shared" si="26"/>
        <v>25</v>
      </c>
      <c r="I49" s="11">
        <f t="shared" si="27"/>
        <v>1486</v>
      </c>
      <c r="J49" s="9">
        <f t="shared" si="2"/>
        <v>2</v>
      </c>
      <c r="K49" s="9">
        <f t="shared" si="3"/>
        <v>0</v>
      </c>
      <c r="L49" s="9">
        <f t="shared" si="4"/>
        <v>1</v>
      </c>
      <c r="M49" s="9">
        <f t="shared" si="5"/>
        <v>0</v>
      </c>
      <c r="N49" s="1" t="s">
        <v>215</v>
      </c>
      <c r="O49" s="7" t="s">
        <v>1671</v>
      </c>
      <c r="P49" s="1" t="s">
        <v>727</v>
      </c>
      <c r="Q49" s="1">
        <v>1</v>
      </c>
      <c r="R49" s="1" t="s">
        <v>728</v>
      </c>
      <c r="S49" s="1">
        <f t="shared" si="6"/>
        <v>0</v>
      </c>
      <c r="T49" s="1">
        <f t="shared" si="7"/>
        <v>1</v>
      </c>
      <c r="U49" s="1">
        <f t="shared" si="8"/>
        <v>0</v>
      </c>
      <c r="V49" s="1">
        <f t="shared" si="9"/>
        <v>0</v>
      </c>
      <c r="W49" s="1">
        <f t="shared" si="10"/>
        <v>0</v>
      </c>
      <c r="X49" s="1">
        <f t="shared" si="28"/>
        <v>0</v>
      </c>
      <c r="Y49" s="1">
        <f t="shared" si="12"/>
        <v>0</v>
      </c>
      <c r="Z49" s="1">
        <f t="shared" si="13"/>
        <v>0</v>
      </c>
      <c r="AA49" s="1">
        <f t="shared" si="14"/>
        <v>0</v>
      </c>
      <c r="AB49" s="1">
        <f t="shared" si="15"/>
        <v>0</v>
      </c>
      <c r="AC49" s="1">
        <f t="shared" si="29"/>
        <v>0</v>
      </c>
      <c r="AD49" s="1">
        <f t="shared" si="17"/>
        <v>0</v>
      </c>
      <c r="AE49" s="1">
        <f t="shared" si="30"/>
        <v>0</v>
      </c>
      <c r="AF49" s="1">
        <f t="shared" si="19"/>
        <v>0</v>
      </c>
      <c r="AG49" s="1">
        <f t="shared" si="20"/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f t="shared" si="25"/>
        <v>0</v>
      </c>
      <c r="AN49" s="1">
        <v>0</v>
      </c>
      <c r="AO49" s="1">
        <f t="shared" si="31"/>
        <v>0</v>
      </c>
      <c r="AP49" s="1">
        <f t="shared" si="23"/>
        <v>0</v>
      </c>
      <c r="AQ49" s="1">
        <v>0</v>
      </c>
      <c r="AR49" s="1">
        <f t="shared" si="24"/>
        <v>0</v>
      </c>
      <c r="AS49" s="1">
        <v>0</v>
      </c>
      <c r="AT49" s="1">
        <v>0</v>
      </c>
      <c r="AU49" s="1">
        <v>1</v>
      </c>
      <c r="AV49" s="1">
        <v>0</v>
      </c>
      <c r="AW49" s="1">
        <v>0</v>
      </c>
      <c r="AX49" s="1">
        <v>0</v>
      </c>
      <c r="AY49" s="2" t="s">
        <v>1780</v>
      </c>
      <c r="AZ49" s="2" t="s">
        <v>1736</v>
      </c>
      <c r="BA49" s="2" t="s">
        <v>1906</v>
      </c>
      <c r="BB49" s="2" t="s">
        <v>1813</v>
      </c>
      <c r="BC49" s="1">
        <v>1</v>
      </c>
      <c r="BD49" s="1" t="s">
        <v>1918</v>
      </c>
      <c r="BE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1</v>
      </c>
      <c r="BY49" s="1">
        <v>1</v>
      </c>
      <c r="BZ49" s="1" t="s">
        <v>1935</v>
      </c>
      <c r="CA49" s="1">
        <v>1</v>
      </c>
      <c r="CB49" s="1">
        <v>1</v>
      </c>
      <c r="CC49" s="1">
        <v>0</v>
      </c>
      <c r="CD49" s="1">
        <v>1</v>
      </c>
      <c r="CE49" s="1" t="s">
        <v>2022</v>
      </c>
    </row>
    <row r="50" spans="1:83" x14ac:dyDescent="0.25">
      <c r="A50" s="1">
        <v>288</v>
      </c>
      <c r="B50" s="1" t="s">
        <v>1412</v>
      </c>
      <c r="C50" s="1" t="s">
        <v>1307</v>
      </c>
      <c r="D50" s="7">
        <v>39892</v>
      </c>
      <c r="E50" s="9">
        <v>2009</v>
      </c>
      <c r="F50" s="13">
        <v>39833</v>
      </c>
      <c r="G50" s="13">
        <v>39833</v>
      </c>
      <c r="H50" s="11">
        <f t="shared" si="26"/>
        <v>59</v>
      </c>
      <c r="I50" s="11">
        <f t="shared" si="27"/>
        <v>59</v>
      </c>
      <c r="J50" s="9">
        <f t="shared" si="2"/>
        <v>1</v>
      </c>
      <c r="K50" s="9">
        <f t="shared" si="3"/>
        <v>1</v>
      </c>
      <c r="L50" s="9">
        <f t="shared" si="4"/>
        <v>0</v>
      </c>
      <c r="M50" s="9">
        <f t="shared" si="5"/>
        <v>0</v>
      </c>
      <c r="N50" s="1" t="s">
        <v>65</v>
      </c>
      <c r="P50" s="1" t="s">
        <v>727</v>
      </c>
      <c r="Q50" s="1">
        <v>1</v>
      </c>
      <c r="R50" s="1" t="s">
        <v>728</v>
      </c>
      <c r="S50" s="1">
        <f t="shared" si="6"/>
        <v>0</v>
      </c>
      <c r="T50" s="1">
        <f t="shared" si="7"/>
        <v>1</v>
      </c>
      <c r="U50" s="1">
        <f t="shared" si="8"/>
        <v>0</v>
      </c>
      <c r="V50" s="1">
        <f t="shared" si="9"/>
        <v>0</v>
      </c>
      <c r="W50" s="1">
        <f t="shared" si="10"/>
        <v>0</v>
      </c>
      <c r="X50" s="1">
        <f t="shared" si="28"/>
        <v>1</v>
      </c>
      <c r="Y50" s="1">
        <f t="shared" si="12"/>
        <v>0</v>
      </c>
      <c r="Z50" s="1">
        <f t="shared" si="13"/>
        <v>0</v>
      </c>
      <c r="AA50" s="1">
        <f t="shared" si="14"/>
        <v>0</v>
      </c>
      <c r="AB50" s="1">
        <f t="shared" si="15"/>
        <v>0</v>
      </c>
      <c r="AC50" s="1">
        <f t="shared" si="29"/>
        <v>0</v>
      </c>
      <c r="AD50" s="1">
        <f t="shared" si="17"/>
        <v>0</v>
      </c>
      <c r="AE50" s="1">
        <f t="shared" si="30"/>
        <v>0</v>
      </c>
      <c r="AF50" s="1">
        <f t="shared" si="19"/>
        <v>0</v>
      </c>
      <c r="AG50" s="1">
        <f t="shared" si="20"/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f t="shared" si="25"/>
        <v>0</v>
      </c>
      <c r="AN50" s="1">
        <v>0</v>
      </c>
      <c r="AO50" s="1">
        <f t="shared" si="31"/>
        <v>0</v>
      </c>
      <c r="AP50" s="1">
        <f t="shared" si="23"/>
        <v>0</v>
      </c>
      <c r="AQ50" s="1">
        <v>0</v>
      </c>
      <c r="AR50" s="1">
        <f t="shared" si="24"/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2" t="s">
        <v>1722</v>
      </c>
      <c r="AZ50" s="2" t="s">
        <v>1762</v>
      </c>
      <c r="BA50" s="2" t="s">
        <v>1910</v>
      </c>
      <c r="BB50" s="2" t="s">
        <v>1860</v>
      </c>
      <c r="BC50" s="1">
        <v>1</v>
      </c>
      <c r="BE50" s="1">
        <v>0</v>
      </c>
      <c r="BG50" s="1">
        <v>1</v>
      </c>
      <c r="BH50" s="1">
        <v>0</v>
      </c>
      <c r="BI50" s="1">
        <v>0</v>
      </c>
      <c r="BJ50" s="1">
        <v>1</v>
      </c>
      <c r="BK50" s="1">
        <v>2</v>
      </c>
      <c r="BL50" s="1">
        <v>1</v>
      </c>
      <c r="BM50" s="1">
        <v>0</v>
      </c>
      <c r="BO50" s="1">
        <v>0</v>
      </c>
      <c r="BP50" s="1">
        <v>0</v>
      </c>
      <c r="BQ50" s="1">
        <v>0</v>
      </c>
      <c r="BR50" s="1">
        <v>1</v>
      </c>
      <c r="BS50" s="1">
        <v>0</v>
      </c>
      <c r="BT50" s="1">
        <v>0</v>
      </c>
      <c r="BU50" s="1">
        <v>1</v>
      </c>
      <c r="BV50" s="1">
        <v>0</v>
      </c>
      <c r="BW50" s="1">
        <v>0</v>
      </c>
      <c r="BX50" s="1">
        <v>1</v>
      </c>
      <c r="BY50" s="1">
        <v>1</v>
      </c>
      <c r="BZ50" s="1" t="s">
        <v>16</v>
      </c>
      <c r="CA50" s="1">
        <v>1</v>
      </c>
      <c r="CB50" s="1">
        <v>4</v>
      </c>
      <c r="CC50" s="1">
        <v>0</v>
      </c>
      <c r="CD50" s="1">
        <v>0</v>
      </c>
    </row>
    <row r="51" spans="1:83" x14ac:dyDescent="0.25">
      <c r="A51" s="1">
        <v>118</v>
      </c>
      <c r="B51" s="5" t="s">
        <v>129</v>
      </c>
      <c r="C51" s="1" t="s">
        <v>547</v>
      </c>
      <c r="D51" s="7">
        <v>40091</v>
      </c>
      <c r="E51" s="9">
        <v>2009</v>
      </c>
      <c r="F51" s="13">
        <v>39833</v>
      </c>
      <c r="G51" s="13">
        <v>39833</v>
      </c>
      <c r="H51" s="11">
        <f t="shared" si="26"/>
        <v>258</v>
      </c>
      <c r="I51" s="11">
        <f t="shared" si="27"/>
        <v>258</v>
      </c>
      <c r="J51" s="9">
        <f t="shared" si="2"/>
        <v>1</v>
      </c>
      <c r="K51" s="9">
        <f t="shared" si="3"/>
        <v>1</v>
      </c>
      <c r="L51" s="9">
        <f t="shared" si="4"/>
        <v>0</v>
      </c>
      <c r="M51" s="9">
        <f t="shared" si="5"/>
        <v>0</v>
      </c>
      <c r="N51" s="5" t="s">
        <v>197</v>
      </c>
      <c r="O51" s="8">
        <v>40368</v>
      </c>
      <c r="P51" s="1" t="s">
        <v>727</v>
      </c>
      <c r="Q51" s="1">
        <v>1</v>
      </c>
      <c r="R51" s="1" t="s">
        <v>728</v>
      </c>
      <c r="S51" s="1">
        <f t="shared" si="6"/>
        <v>0</v>
      </c>
      <c r="T51" s="1">
        <f t="shared" si="7"/>
        <v>1</v>
      </c>
      <c r="U51" s="1">
        <f t="shared" si="8"/>
        <v>0</v>
      </c>
      <c r="V51" s="1">
        <f t="shared" si="9"/>
        <v>0</v>
      </c>
      <c r="W51" s="1">
        <f t="shared" si="10"/>
        <v>0</v>
      </c>
      <c r="X51" s="1">
        <f t="shared" si="28"/>
        <v>0</v>
      </c>
      <c r="Y51" s="1">
        <f t="shared" si="12"/>
        <v>0</v>
      </c>
      <c r="Z51" s="1">
        <f t="shared" si="13"/>
        <v>0</v>
      </c>
      <c r="AA51" s="1">
        <f t="shared" si="14"/>
        <v>0</v>
      </c>
      <c r="AB51" s="1">
        <f t="shared" si="15"/>
        <v>0</v>
      </c>
      <c r="AC51" s="1">
        <f t="shared" si="29"/>
        <v>0</v>
      </c>
      <c r="AD51" s="1">
        <f t="shared" si="17"/>
        <v>0</v>
      </c>
      <c r="AE51" s="1">
        <f t="shared" si="30"/>
        <v>0</v>
      </c>
      <c r="AF51" s="1">
        <f t="shared" si="19"/>
        <v>0</v>
      </c>
      <c r="AG51" s="1">
        <f t="shared" si="20"/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f t="shared" si="25"/>
        <v>0</v>
      </c>
      <c r="AN51" s="1">
        <v>0</v>
      </c>
      <c r="AO51" s="1">
        <f t="shared" si="31"/>
        <v>0</v>
      </c>
      <c r="AP51" s="1">
        <f t="shared" si="23"/>
        <v>0</v>
      </c>
      <c r="AQ51" s="1">
        <v>0</v>
      </c>
      <c r="AR51" s="1">
        <f t="shared" si="24"/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2"/>
      <c r="AZ51" s="2"/>
      <c r="BA51" s="2"/>
      <c r="BB51" s="2"/>
      <c r="BC51" s="1">
        <v>1</v>
      </c>
      <c r="BE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O51" s="1">
        <v>0</v>
      </c>
      <c r="BP51" s="1">
        <v>0</v>
      </c>
      <c r="BQ51" s="1">
        <v>0</v>
      </c>
      <c r="BR51" s="5">
        <v>1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1</v>
      </c>
      <c r="BY51" s="1">
        <v>1</v>
      </c>
      <c r="BZ51" s="5" t="s">
        <v>130</v>
      </c>
      <c r="CA51" s="1">
        <v>1</v>
      </c>
      <c r="CB51" s="1">
        <v>0</v>
      </c>
      <c r="CC51" s="1">
        <v>0</v>
      </c>
      <c r="CD51" s="1">
        <v>0</v>
      </c>
    </row>
    <row r="52" spans="1:83" x14ac:dyDescent="0.25">
      <c r="A52" s="1">
        <v>250</v>
      </c>
      <c r="B52" s="1" t="s">
        <v>1212</v>
      </c>
      <c r="C52" s="1" t="s">
        <v>609</v>
      </c>
      <c r="D52" s="7">
        <v>38713</v>
      </c>
      <c r="E52" s="9">
        <v>2005</v>
      </c>
      <c r="F52" s="13">
        <v>38372</v>
      </c>
      <c r="G52" s="13">
        <v>36911</v>
      </c>
      <c r="H52" s="11">
        <f t="shared" si="26"/>
        <v>341</v>
      </c>
      <c r="I52" s="11">
        <f t="shared" si="27"/>
        <v>1802</v>
      </c>
      <c r="J52" s="9">
        <f t="shared" si="2"/>
        <v>2</v>
      </c>
      <c r="K52" s="9">
        <f t="shared" si="3"/>
        <v>0</v>
      </c>
      <c r="L52" s="9">
        <f t="shared" si="4"/>
        <v>1</v>
      </c>
      <c r="M52" s="9">
        <f t="shared" si="5"/>
        <v>0</v>
      </c>
      <c r="N52" s="1" t="s">
        <v>215</v>
      </c>
      <c r="O52" s="7" t="s">
        <v>1776</v>
      </c>
      <c r="P52" s="1" t="s">
        <v>727</v>
      </c>
      <c r="Q52" s="1">
        <v>1</v>
      </c>
      <c r="R52" s="1" t="s">
        <v>728</v>
      </c>
      <c r="S52" s="1">
        <f t="shared" si="6"/>
        <v>0</v>
      </c>
      <c r="T52" s="1">
        <f t="shared" si="7"/>
        <v>1</v>
      </c>
      <c r="U52" s="1">
        <f t="shared" si="8"/>
        <v>0</v>
      </c>
      <c r="V52" s="1">
        <f t="shared" si="9"/>
        <v>0</v>
      </c>
      <c r="W52" s="1">
        <f t="shared" si="10"/>
        <v>0</v>
      </c>
      <c r="X52" s="1">
        <f t="shared" si="28"/>
        <v>1</v>
      </c>
      <c r="Y52" s="1">
        <f t="shared" si="12"/>
        <v>0</v>
      </c>
      <c r="Z52" s="1">
        <f t="shared" si="13"/>
        <v>0</v>
      </c>
      <c r="AA52" s="1">
        <f t="shared" si="14"/>
        <v>0</v>
      </c>
      <c r="AB52" s="1">
        <f t="shared" si="15"/>
        <v>0</v>
      </c>
      <c r="AC52" s="1">
        <f t="shared" si="29"/>
        <v>0</v>
      </c>
      <c r="AD52" s="1">
        <f t="shared" si="17"/>
        <v>0</v>
      </c>
      <c r="AE52" s="1">
        <f t="shared" si="30"/>
        <v>0</v>
      </c>
      <c r="AF52" s="1">
        <f t="shared" si="19"/>
        <v>0</v>
      </c>
      <c r="AG52" s="1">
        <f t="shared" si="20"/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f t="shared" si="25"/>
        <v>0</v>
      </c>
      <c r="AN52" s="1">
        <v>0</v>
      </c>
      <c r="AO52" s="1">
        <f t="shared" si="31"/>
        <v>0</v>
      </c>
      <c r="AP52" s="1">
        <f t="shared" si="23"/>
        <v>0</v>
      </c>
      <c r="AQ52" s="1">
        <v>0</v>
      </c>
      <c r="AR52" s="1">
        <f t="shared" si="24"/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2" t="s">
        <v>1722</v>
      </c>
      <c r="AZ52" s="2" t="s">
        <v>1725</v>
      </c>
      <c r="BA52" s="2" t="s">
        <v>1905</v>
      </c>
      <c r="BB52" s="2" t="s">
        <v>1831</v>
      </c>
      <c r="BC52" s="1">
        <v>0</v>
      </c>
      <c r="BE52" s="1">
        <v>0</v>
      </c>
      <c r="BG52" s="1">
        <v>0</v>
      </c>
      <c r="BH52" s="1">
        <v>0</v>
      </c>
      <c r="BI52" s="1">
        <v>0</v>
      </c>
      <c r="BJ52" s="1">
        <v>1</v>
      </c>
      <c r="BK52" s="1">
        <v>1</v>
      </c>
      <c r="BL52" s="1">
        <v>0</v>
      </c>
      <c r="BM52" s="1">
        <v>1</v>
      </c>
      <c r="BN52" s="1" t="s">
        <v>119</v>
      </c>
      <c r="BO52" s="1">
        <v>0</v>
      </c>
      <c r="BP52" s="1">
        <v>1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1</v>
      </c>
      <c r="BY52" s="1">
        <v>1</v>
      </c>
      <c r="BZ52" s="1" t="s">
        <v>120</v>
      </c>
      <c r="CA52" s="1">
        <v>1</v>
      </c>
      <c r="CB52" s="1">
        <v>4</v>
      </c>
      <c r="CC52" s="1">
        <v>0</v>
      </c>
      <c r="CD52" s="1">
        <v>0</v>
      </c>
    </row>
    <row r="53" spans="1:83" x14ac:dyDescent="0.25">
      <c r="A53" s="1">
        <v>548</v>
      </c>
      <c r="B53" s="1" t="s">
        <v>1131</v>
      </c>
      <c r="C53" s="1" t="s">
        <v>1132</v>
      </c>
      <c r="D53" s="7">
        <v>39159</v>
      </c>
      <c r="E53" s="9">
        <v>2007</v>
      </c>
      <c r="F53" s="13">
        <v>38372</v>
      </c>
      <c r="G53" s="13">
        <v>36911</v>
      </c>
      <c r="H53" s="11">
        <f t="shared" si="26"/>
        <v>787</v>
      </c>
      <c r="I53" s="11">
        <f t="shared" si="27"/>
        <v>2248</v>
      </c>
      <c r="J53" s="9">
        <f t="shared" si="2"/>
        <v>2</v>
      </c>
      <c r="K53" s="9">
        <f t="shared" si="3"/>
        <v>0</v>
      </c>
      <c r="L53" s="9">
        <f t="shared" si="4"/>
        <v>1</v>
      </c>
      <c r="M53" s="9">
        <f t="shared" si="5"/>
        <v>0</v>
      </c>
      <c r="N53" s="1" t="s">
        <v>215</v>
      </c>
      <c r="O53" s="7" t="s">
        <v>1809</v>
      </c>
      <c r="P53" s="1" t="s">
        <v>727</v>
      </c>
      <c r="Q53" s="1">
        <v>1</v>
      </c>
      <c r="R53" s="1" t="s">
        <v>728</v>
      </c>
      <c r="S53" s="1">
        <f t="shared" si="6"/>
        <v>0</v>
      </c>
      <c r="T53" s="1">
        <f t="shared" si="7"/>
        <v>1</v>
      </c>
      <c r="U53" s="1">
        <f t="shared" si="8"/>
        <v>0</v>
      </c>
      <c r="V53" s="1">
        <f t="shared" si="9"/>
        <v>0</v>
      </c>
      <c r="W53" s="1">
        <f t="shared" si="10"/>
        <v>0</v>
      </c>
      <c r="X53" s="1">
        <f t="shared" si="28"/>
        <v>1</v>
      </c>
      <c r="Y53" s="1">
        <f t="shared" si="12"/>
        <v>0</v>
      </c>
      <c r="Z53" s="1">
        <f t="shared" si="13"/>
        <v>0</v>
      </c>
      <c r="AA53" s="1">
        <f t="shared" si="14"/>
        <v>0</v>
      </c>
      <c r="AB53" s="1">
        <f t="shared" si="15"/>
        <v>0</v>
      </c>
      <c r="AC53" s="1">
        <f t="shared" si="29"/>
        <v>0</v>
      </c>
      <c r="AD53" s="1">
        <f t="shared" si="17"/>
        <v>0</v>
      </c>
      <c r="AE53" s="1">
        <f t="shared" si="30"/>
        <v>0</v>
      </c>
      <c r="AF53" s="1">
        <f t="shared" si="19"/>
        <v>0</v>
      </c>
      <c r="AG53" s="1">
        <f t="shared" si="20"/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f t="shared" si="25"/>
        <v>0</v>
      </c>
      <c r="AN53" s="1">
        <v>0</v>
      </c>
      <c r="AO53" s="1">
        <f t="shared" si="31"/>
        <v>0</v>
      </c>
      <c r="AP53" s="1">
        <f t="shared" si="23"/>
        <v>0</v>
      </c>
      <c r="AQ53" s="1">
        <v>0</v>
      </c>
      <c r="AR53" s="1">
        <f t="shared" si="24"/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2" t="s">
        <v>1722</v>
      </c>
      <c r="AZ53" s="2" t="s">
        <v>1762</v>
      </c>
      <c r="BA53" s="2" t="s">
        <v>1910</v>
      </c>
      <c r="BB53" s="2" t="s">
        <v>1813</v>
      </c>
      <c r="BC53" s="1">
        <v>1</v>
      </c>
      <c r="BE53" s="1">
        <v>0</v>
      </c>
      <c r="BF53" s="1" t="s">
        <v>260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1</v>
      </c>
      <c r="BY53" s="1">
        <v>1</v>
      </c>
      <c r="BZ53" s="1" t="s">
        <v>261</v>
      </c>
      <c r="CA53" s="1">
        <v>1</v>
      </c>
      <c r="CB53" s="1">
        <v>0</v>
      </c>
      <c r="CC53" s="1">
        <v>0</v>
      </c>
      <c r="CD53" s="1">
        <v>1</v>
      </c>
      <c r="CE53" s="1" t="s">
        <v>2033</v>
      </c>
    </row>
    <row r="54" spans="1:83" x14ac:dyDescent="0.25">
      <c r="A54" s="1">
        <v>77</v>
      </c>
      <c r="B54" s="2" t="s">
        <v>1187</v>
      </c>
      <c r="C54" s="2" t="s">
        <v>1424</v>
      </c>
      <c r="D54" s="8">
        <v>38391</v>
      </c>
      <c r="E54" s="9">
        <v>2005</v>
      </c>
      <c r="F54" s="13">
        <v>38372</v>
      </c>
      <c r="G54" s="13">
        <v>36911</v>
      </c>
      <c r="H54" s="11">
        <f t="shared" si="26"/>
        <v>19</v>
      </c>
      <c r="I54" s="11">
        <f t="shared" si="27"/>
        <v>1480</v>
      </c>
      <c r="J54" s="9">
        <f t="shared" si="2"/>
        <v>2</v>
      </c>
      <c r="K54" s="9">
        <f t="shared" si="3"/>
        <v>0</v>
      </c>
      <c r="L54" s="9">
        <f t="shared" si="4"/>
        <v>1</v>
      </c>
      <c r="M54" s="9">
        <f t="shared" si="5"/>
        <v>0</v>
      </c>
      <c r="N54" s="1" t="s">
        <v>215</v>
      </c>
      <c r="O54" s="7" t="s">
        <v>1761</v>
      </c>
      <c r="P54" s="1" t="s">
        <v>727</v>
      </c>
      <c r="Q54" s="1">
        <v>1</v>
      </c>
      <c r="R54" s="1" t="s">
        <v>728</v>
      </c>
      <c r="S54" s="1">
        <f t="shared" si="6"/>
        <v>0</v>
      </c>
      <c r="T54" s="1">
        <f t="shared" si="7"/>
        <v>1</v>
      </c>
      <c r="U54" s="1">
        <f t="shared" si="8"/>
        <v>0</v>
      </c>
      <c r="V54" s="1">
        <f t="shared" si="9"/>
        <v>0</v>
      </c>
      <c r="W54" s="1">
        <f t="shared" si="10"/>
        <v>0</v>
      </c>
      <c r="X54" s="1">
        <f t="shared" si="28"/>
        <v>1</v>
      </c>
      <c r="Y54" s="1">
        <f t="shared" si="12"/>
        <v>0</v>
      </c>
      <c r="Z54" s="1">
        <f t="shared" si="13"/>
        <v>0</v>
      </c>
      <c r="AA54" s="1">
        <f t="shared" si="14"/>
        <v>0</v>
      </c>
      <c r="AB54" s="1">
        <f t="shared" si="15"/>
        <v>0</v>
      </c>
      <c r="AC54" s="1">
        <f t="shared" si="29"/>
        <v>0</v>
      </c>
      <c r="AD54" s="1">
        <f t="shared" si="17"/>
        <v>0</v>
      </c>
      <c r="AE54" s="1">
        <f t="shared" si="30"/>
        <v>0</v>
      </c>
      <c r="AF54" s="1">
        <f t="shared" si="19"/>
        <v>0</v>
      </c>
      <c r="AG54" s="1">
        <f t="shared" si="20"/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f t="shared" si="25"/>
        <v>0</v>
      </c>
      <c r="AN54" s="1">
        <v>0</v>
      </c>
      <c r="AO54" s="1">
        <f t="shared" si="31"/>
        <v>0</v>
      </c>
      <c r="AP54" s="1">
        <f t="shared" si="23"/>
        <v>0</v>
      </c>
      <c r="AQ54" s="1">
        <v>0</v>
      </c>
      <c r="AR54" s="1">
        <f t="shared" si="24"/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2" t="s">
        <v>1722</v>
      </c>
      <c r="AZ54" s="2" t="s">
        <v>1760</v>
      </c>
      <c r="BA54" s="2" t="s">
        <v>1909</v>
      </c>
      <c r="BB54" s="2" t="s">
        <v>1813</v>
      </c>
      <c r="BC54" s="1">
        <v>1</v>
      </c>
      <c r="BE54" s="1">
        <v>0</v>
      </c>
      <c r="BG54" s="1">
        <v>0</v>
      </c>
      <c r="BH54" s="1">
        <v>0</v>
      </c>
      <c r="BI54" s="1">
        <v>0</v>
      </c>
      <c r="BJ54" s="1">
        <v>1</v>
      </c>
      <c r="BK54" s="1">
        <v>1</v>
      </c>
      <c r="BL54" s="1">
        <v>0</v>
      </c>
      <c r="BM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1</v>
      </c>
      <c r="BY54" s="1">
        <v>1</v>
      </c>
      <c r="BZ54" s="1" t="s">
        <v>2054</v>
      </c>
      <c r="CA54" s="1">
        <v>1</v>
      </c>
      <c r="CB54" s="1">
        <v>1</v>
      </c>
      <c r="CC54" s="1">
        <v>0</v>
      </c>
      <c r="CD54" s="1">
        <v>0</v>
      </c>
    </row>
    <row r="55" spans="1:83" x14ac:dyDescent="0.25">
      <c r="A55" s="1">
        <v>610</v>
      </c>
      <c r="B55" s="2" t="s">
        <v>1197</v>
      </c>
      <c r="C55" s="1" t="s">
        <v>191</v>
      </c>
      <c r="D55" s="7">
        <v>36991</v>
      </c>
      <c r="E55" s="9">
        <v>2001</v>
      </c>
      <c r="F55" s="13">
        <v>36911</v>
      </c>
      <c r="G55" s="13">
        <v>36911</v>
      </c>
      <c r="H55" s="11">
        <f t="shared" si="26"/>
        <v>80</v>
      </c>
      <c r="I55" s="11">
        <f t="shared" si="27"/>
        <v>80</v>
      </c>
      <c r="J55" s="9">
        <f t="shared" si="2"/>
        <v>2</v>
      </c>
      <c r="K55" s="9">
        <f t="shared" si="3"/>
        <v>0</v>
      </c>
      <c r="L55" s="9">
        <f t="shared" si="4"/>
        <v>1</v>
      </c>
      <c r="M55" s="9">
        <f t="shared" si="5"/>
        <v>0</v>
      </c>
      <c r="N55" s="1" t="s">
        <v>215</v>
      </c>
      <c r="O55" s="7" t="s">
        <v>1809</v>
      </c>
      <c r="P55" s="1" t="s">
        <v>741</v>
      </c>
      <c r="Q55" s="1">
        <v>0</v>
      </c>
      <c r="R55" s="1" t="s">
        <v>742</v>
      </c>
      <c r="S55" s="1">
        <f t="shared" si="6"/>
        <v>1</v>
      </c>
      <c r="T55" s="1">
        <f t="shared" si="7"/>
        <v>0</v>
      </c>
      <c r="U55" s="1">
        <f t="shared" si="8"/>
        <v>0</v>
      </c>
      <c r="V55" s="1">
        <f t="shared" si="9"/>
        <v>0</v>
      </c>
      <c r="W55" s="1">
        <f t="shared" si="10"/>
        <v>0</v>
      </c>
      <c r="X55" s="1">
        <f t="shared" si="28"/>
        <v>1</v>
      </c>
      <c r="Y55" s="1">
        <f t="shared" si="12"/>
        <v>0</v>
      </c>
      <c r="Z55" s="1">
        <f t="shared" si="13"/>
        <v>0</v>
      </c>
      <c r="AA55" s="1">
        <f t="shared" si="14"/>
        <v>0</v>
      </c>
      <c r="AB55" s="1">
        <f t="shared" si="15"/>
        <v>0</v>
      </c>
      <c r="AC55" s="1">
        <f t="shared" si="29"/>
        <v>0</v>
      </c>
      <c r="AD55" s="1">
        <f t="shared" si="17"/>
        <v>0</v>
      </c>
      <c r="AE55" s="1">
        <f t="shared" si="30"/>
        <v>0</v>
      </c>
      <c r="AF55" s="1">
        <f t="shared" si="19"/>
        <v>0</v>
      </c>
      <c r="AG55" s="1">
        <f t="shared" si="20"/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f t="shared" si="25"/>
        <v>0</v>
      </c>
      <c r="AN55" s="1">
        <v>0</v>
      </c>
      <c r="AO55" s="1">
        <f t="shared" si="31"/>
        <v>0</v>
      </c>
      <c r="AP55" s="1">
        <f t="shared" si="23"/>
        <v>0</v>
      </c>
      <c r="AQ55" s="1">
        <v>0</v>
      </c>
      <c r="AR55" s="1">
        <f t="shared" si="24"/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2" t="s">
        <v>1722</v>
      </c>
      <c r="AZ55" s="2" t="s">
        <v>1741</v>
      </c>
      <c r="BA55" s="2" t="s">
        <v>1905</v>
      </c>
      <c r="BB55" s="2" t="s">
        <v>1813</v>
      </c>
      <c r="BC55" s="1">
        <v>1</v>
      </c>
      <c r="BE55" s="1">
        <v>0</v>
      </c>
      <c r="BF55" s="1" t="s">
        <v>263</v>
      </c>
      <c r="BG55" s="1">
        <v>1</v>
      </c>
      <c r="BH55" s="1">
        <v>0</v>
      </c>
      <c r="BI55" s="1">
        <v>1</v>
      </c>
      <c r="BJ55" s="1">
        <v>1</v>
      </c>
      <c r="BK55" s="1">
        <v>3</v>
      </c>
      <c r="BL55" s="1">
        <v>0</v>
      </c>
      <c r="BM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1</v>
      </c>
      <c r="BV55" s="1">
        <v>0</v>
      </c>
      <c r="BW55" s="1">
        <v>0</v>
      </c>
      <c r="BX55" s="1">
        <v>0</v>
      </c>
      <c r="BY55" s="1">
        <v>1</v>
      </c>
      <c r="BZ55" s="1" t="s">
        <v>192</v>
      </c>
      <c r="CA55" s="1">
        <v>0</v>
      </c>
      <c r="CB55" s="1">
        <v>10</v>
      </c>
      <c r="CC55" s="1">
        <v>0</v>
      </c>
      <c r="CD55" s="1">
        <v>0</v>
      </c>
    </row>
    <row r="56" spans="1:83" x14ac:dyDescent="0.25">
      <c r="A56" s="1">
        <v>529</v>
      </c>
      <c r="B56" s="1" t="s">
        <v>1372</v>
      </c>
      <c r="C56" s="1" t="s">
        <v>1373</v>
      </c>
      <c r="D56" s="7">
        <v>38641</v>
      </c>
      <c r="E56" s="9">
        <v>2005</v>
      </c>
      <c r="F56" s="13">
        <v>38372</v>
      </c>
      <c r="G56" s="13">
        <v>36911</v>
      </c>
      <c r="H56" s="11">
        <f t="shared" si="26"/>
        <v>269</v>
      </c>
      <c r="I56" s="11">
        <f t="shared" si="27"/>
        <v>1730</v>
      </c>
      <c r="J56" s="9">
        <f t="shared" si="2"/>
        <v>2</v>
      </c>
      <c r="K56" s="9">
        <f t="shared" si="3"/>
        <v>0</v>
      </c>
      <c r="L56" s="9">
        <f t="shared" si="4"/>
        <v>1</v>
      </c>
      <c r="M56" s="9">
        <f t="shared" si="5"/>
        <v>0</v>
      </c>
      <c r="N56" s="5" t="s">
        <v>215</v>
      </c>
      <c r="O56" s="7" t="s">
        <v>1809</v>
      </c>
      <c r="P56" s="1" t="s">
        <v>741</v>
      </c>
      <c r="Q56" s="1">
        <v>0</v>
      </c>
      <c r="R56" s="1" t="s">
        <v>742</v>
      </c>
      <c r="S56" s="1">
        <f t="shared" si="6"/>
        <v>1</v>
      </c>
      <c r="T56" s="1">
        <f t="shared" si="7"/>
        <v>0</v>
      </c>
      <c r="U56" s="1">
        <f t="shared" si="8"/>
        <v>0</v>
      </c>
      <c r="V56" s="1">
        <f t="shared" si="9"/>
        <v>0</v>
      </c>
      <c r="W56" s="1">
        <f t="shared" si="10"/>
        <v>0</v>
      </c>
      <c r="X56" s="1">
        <f t="shared" si="28"/>
        <v>0</v>
      </c>
      <c r="Y56" s="1">
        <f t="shared" si="12"/>
        <v>0</v>
      </c>
      <c r="Z56" s="1">
        <f t="shared" si="13"/>
        <v>0</v>
      </c>
      <c r="AA56" s="1">
        <f t="shared" si="14"/>
        <v>0</v>
      </c>
      <c r="AB56" s="1">
        <f t="shared" si="15"/>
        <v>0</v>
      </c>
      <c r="AC56" s="1">
        <f t="shared" si="29"/>
        <v>0</v>
      </c>
      <c r="AD56" s="1">
        <f t="shared" si="17"/>
        <v>0</v>
      </c>
      <c r="AE56" s="1">
        <f t="shared" si="30"/>
        <v>0</v>
      </c>
      <c r="AF56" s="1">
        <f t="shared" si="19"/>
        <v>0</v>
      </c>
      <c r="AG56" s="1">
        <f t="shared" si="20"/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f t="shared" si="25"/>
        <v>0</v>
      </c>
      <c r="AN56" s="1">
        <v>0</v>
      </c>
      <c r="AO56" s="1">
        <f t="shared" si="31"/>
        <v>0</v>
      </c>
      <c r="AP56" s="1">
        <f t="shared" si="23"/>
        <v>0</v>
      </c>
      <c r="AQ56" s="1">
        <v>0</v>
      </c>
      <c r="AR56" s="1">
        <f t="shared" si="24"/>
        <v>0</v>
      </c>
      <c r="AS56" s="1">
        <v>0</v>
      </c>
      <c r="AT56" s="1">
        <v>0</v>
      </c>
      <c r="AU56" s="1">
        <v>0</v>
      </c>
      <c r="AV56" s="1">
        <v>1</v>
      </c>
      <c r="AW56" s="1">
        <v>0</v>
      </c>
      <c r="AX56" s="1">
        <v>0</v>
      </c>
      <c r="AY56" s="2" t="s">
        <v>1867</v>
      </c>
      <c r="AZ56" s="2" t="s">
        <v>1812</v>
      </c>
      <c r="BA56" s="2" t="s">
        <v>1914</v>
      </c>
      <c r="BB56" s="2" t="s">
        <v>1720</v>
      </c>
      <c r="BC56" s="1">
        <v>1</v>
      </c>
      <c r="BE56" s="1">
        <v>0</v>
      </c>
      <c r="BF56" s="5" t="s">
        <v>92</v>
      </c>
      <c r="BG56" s="1">
        <v>1</v>
      </c>
      <c r="BH56" s="1">
        <v>0</v>
      </c>
      <c r="BI56" s="1">
        <v>0</v>
      </c>
      <c r="BJ56" s="1">
        <v>1</v>
      </c>
      <c r="BK56" s="1">
        <v>2</v>
      </c>
      <c r="BL56" s="1">
        <v>0</v>
      </c>
      <c r="BM56" s="1">
        <v>0</v>
      </c>
      <c r="BO56" s="1">
        <v>0</v>
      </c>
      <c r="BP56" s="1">
        <v>0</v>
      </c>
      <c r="BQ56" s="1">
        <v>1</v>
      </c>
      <c r="BR56" s="5">
        <v>1</v>
      </c>
      <c r="BS56" s="1">
        <v>0</v>
      </c>
      <c r="BT56" s="1">
        <v>0</v>
      </c>
      <c r="BU56" s="1">
        <v>0</v>
      </c>
      <c r="BV56" s="5">
        <v>0</v>
      </c>
      <c r="BW56" s="1">
        <v>0</v>
      </c>
      <c r="BX56" s="1">
        <v>1</v>
      </c>
      <c r="BY56" s="1">
        <v>1</v>
      </c>
      <c r="BZ56" s="5" t="s">
        <v>126</v>
      </c>
      <c r="CA56" s="1">
        <v>0</v>
      </c>
      <c r="CB56" s="1">
        <v>2</v>
      </c>
      <c r="CC56" s="1">
        <v>0</v>
      </c>
      <c r="CD56" s="1">
        <v>1</v>
      </c>
      <c r="CE56" s="5" t="s">
        <v>127</v>
      </c>
    </row>
    <row r="57" spans="1:83" x14ac:dyDescent="0.25">
      <c r="A57" s="1">
        <v>63</v>
      </c>
      <c r="B57" s="1" t="s">
        <v>1127</v>
      </c>
      <c r="C57" s="1" t="s">
        <v>148</v>
      </c>
      <c r="D57" s="7">
        <v>39173</v>
      </c>
      <c r="E57" s="9">
        <v>2007</v>
      </c>
      <c r="F57" s="13">
        <v>38372</v>
      </c>
      <c r="G57" s="13">
        <v>36911</v>
      </c>
      <c r="H57" s="11">
        <f t="shared" si="26"/>
        <v>801</v>
      </c>
      <c r="I57" s="11">
        <f t="shared" si="27"/>
        <v>2262</v>
      </c>
      <c r="J57" s="9">
        <f t="shared" si="2"/>
        <v>2</v>
      </c>
      <c r="K57" s="9">
        <f t="shared" si="3"/>
        <v>0</v>
      </c>
      <c r="L57" s="9">
        <f t="shared" si="4"/>
        <v>1</v>
      </c>
      <c r="M57" s="9">
        <f t="shared" si="5"/>
        <v>0</v>
      </c>
      <c r="N57" s="1" t="s">
        <v>215</v>
      </c>
      <c r="O57" s="7">
        <v>39833</v>
      </c>
      <c r="P57" s="1" t="s">
        <v>727</v>
      </c>
      <c r="Q57" s="1">
        <v>1</v>
      </c>
      <c r="R57" s="1" t="s">
        <v>728</v>
      </c>
      <c r="S57" s="1">
        <f t="shared" si="6"/>
        <v>0</v>
      </c>
      <c r="T57" s="1">
        <f t="shared" si="7"/>
        <v>1</v>
      </c>
      <c r="U57" s="1">
        <f t="shared" si="8"/>
        <v>0</v>
      </c>
      <c r="V57" s="1">
        <f t="shared" si="9"/>
        <v>0</v>
      </c>
      <c r="W57" s="1">
        <f t="shared" si="10"/>
        <v>0</v>
      </c>
      <c r="X57" s="1">
        <f t="shared" si="28"/>
        <v>0</v>
      </c>
      <c r="Y57" s="1">
        <f t="shared" si="12"/>
        <v>0</v>
      </c>
      <c r="Z57" s="1">
        <f t="shared" si="13"/>
        <v>0</v>
      </c>
      <c r="AA57" s="1">
        <f t="shared" si="14"/>
        <v>0</v>
      </c>
      <c r="AB57" s="1">
        <f t="shared" si="15"/>
        <v>0</v>
      </c>
      <c r="AC57" s="1">
        <f t="shared" si="29"/>
        <v>0</v>
      </c>
      <c r="AD57" s="1">
        <f t="shared" si="17"/>
        <v>0</v>
      </c>
      <c r="AE57" s="1">
        <f t="shared" si="30"/>
        <v>0</v>
      </c>
      <c r="AF57" s="1">
        <f t="shared" si="19"/>
        <v>0</v>
      </c>
      <c r="AG57" s="1">
        <f t="shared" si="20"/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f t="shared" si="25"/>
        <v>0</v>
      </c>
      <c r="AN57" s="1">
        <v>0</v>
      </c>
      <c r="AO57" s="1">
        <f t="shared" si="31"/>
        <v>0</v>
      </c>
      <c r="AP57" s="1">
        <f t="shared" si="23"/>
        <v>0</v>
      </c>
      <c r="AQ57" s="1">
        <v>1</v>
      </c>
      <c r="AR57" s="1">
        <f t="shared" si="24"/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2" t="s">
        <v>1852</v>
      </c>
      <c r="AZ57" s="2" t="s">
        <v>1725</v>
      </c>
      <c r="BA57" s="2" t="s">
        <v>1905</v>
      </c>
      <c r="BB57" s="2" t="s">
        <v>1831</v>
      </c>
      <c r="BC57" s="1">
        <v>2</v>
      </c>
      <c r="BD57" s="1" t="s">
        <v>262</v>
      </c>
      <c r="BE57" s="1">
        <v>0</v>
      </c>
      <c r="BG57" s="1">
        <v>1</v>
      </c>
      <c r="BH57" s="1">
        <v>0</v>
      </c>
      <c r="BI57" s="1">
        <v>1</v>
      </c>
      <c r="BJ57" s="1">
        <v>1</v>
      </c>
      <c r="BK57" s="1">
        <v>3</v>
      </c>
      <c r="BL57" s="1">
        <v>0</v>
      </c>
      <c r="BM57" s="1">
        <v>1</v>
      </c>
      <c r="BN57" s="1" t="s">
        <v>2028</v>
      </c>
      <c r="BO57" s="1">
        <v>1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1</v>
      </c>
      <c r="BW57" s="1">
        <v>1</v>
      </c>
      <c r="BX57" s="1">
        <v>1</v>
      </c>
      <c r="BY57" s="1">
        <v>1</v>
      </c>
      <c r="BZ57" s="1" t="s">
        <v>264</v>
      </c>
      <c r="CA57" s="1">
        <v>0</v>
      </c>
      <c r="CB57" s="1">
        <v>2</v>
      </c>
      <c r="CC57" s="1">
        <v>0</v>
      </c>
      <c r="CD57" s="1">
        <v>1</v>
      </c>
      <c r="CE57" s="1" t="s">
        <v>265</v>
      </c>
    </row>
    <row r="58" spans="1:83" x14ac:dyDescent="0.25">
      <c r="A58" s="1">
        <v>283</v>
      </c>
      <c r="B58" s="1" t="s">
        <v>691</v>
      </c>
      <c r="C58" s="1" t="s">
        <v>1445</v>
      </c>
      <c r="D58" s="7">
        <v>37605</v>
      </c>
      <c r="E58" s="9">
        <v>2002</v>
      </c>
      <c r="F58" s="13">
        <v>36911</v>
      </c>
      <c r="G58" s="13">
        <v>36911</v>
      </c>
      <c r="H58" s="11">
        <f t="shared" si="26"/>
        <v>694</v>
      </c>
      <c r="I58" s="11">
        <f t="shared" si="27"/>
        <v>694</v>
      </c>
      <c r="J58" s="9">
        <f t="shared" si="2"/>
        <v>2</v>
      </c>
      <c r="K58" s="9">
        <f t="shared" si="3"/>
        <v>0</v>
      </c>
      <c r="L58" s="9">
        <f t="shared" si="4"/>
        <v>1</v>
      </c>
      <c r="M58" s="9">
        <f t="shared" si="5"/>
        <v>0</v>
      </c>
      <c r="N58" s="1" t="s">
        <v>215</v>
      </c>
      <c r="O58" s="7" t="s">
        <v>1572</v>
      </c>
      <c r="P58" s="1" t="s">
        <v>727</v>
      </c>
      <c r="Q58" s="1">
        <v>1</v>
      </c>
      <c r="R58" s="1" t="s">
        <v>728</v>
      </c>
      <c r="S58" s="1">
        <f t="shared" si="6"/>
        <v>0</v>
      </c>
      <c r="T58" s="1">
        <f t="shared" si="7"/>
        <v>1</v>
      </c>
      <c r="U58" s="1">
        <f t="shared" si="8"/>
        <v>0</v>
      </c>
      <c r="V58" s="1">
        <f t="shared" si="9"/>
        <v>0</v>
      </c>
      <c r="W58" s="1">
        <f t="shared" si="10"/>
        <v>0</v>
      </c>
      <c r="X58" s="1">
        <f t="shared" si="28"/>
        <v>0</v>
      </c>
      <c r="Y58" s="1">
        <f t="shared" si="12"/>
        <v>0</v>
      </c>
      <c r="Z58" s="1">
        <f t="shared" si="13"/>
        <v>0</v>
      </c>
      <c r="AA58" s="1">
        <f t="shared" si="14"/>
        <v>0</v>
      </c>
      <c r="AB58" s="1">
        <f t="shared" si="15"/>
        <v>0</v>
      </c>
      <c r="AC58" s="1">
        <f t="shared" si="29"/>
        <v>0</v>
      </c>
      <c r="AD58" s="1">
        <f t="shared" si="17"/>
        <v>0</v>
      </c>
      <c r="AE58" s="1">
        <f t="shared" si="30"/>
        <v>0</v>
      </c>
      <c r="AF58" s="1">
        <f t="shared" si="19"/>
        <v>0</v>
      </c>
      <c r="AG58" s="1">
        <f t="shared" si="20"/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f t="shared" si="25"/>
        <v>0</v>
      </c>
      <c r="AN58" s="1">
        <v>0</v>
      </c>
      <c r="AO58" s="1">
        <f t="shared" si="31"/>
        <v>0</v>
      </c>
      <c r="AP58" s="1">
        <f t="shared" si="23"/>
        <v>0</v>
      </c>
      <c r="AQ58" s="1">
        <v>1</v>
      </c>
      <c r="AR58" s="1">
        <f t="shared" si="24"/>
        <v>0</v>
      </c>
      <c r="AS58" s="1">
        <v>1</v>
      </c>
      <c r="AT58" s="1">
        <v>0</v>
      </c>
      <c r="AU58" s="1">
        <v>0</v>
      </c>
      <c r="AV58" s="1">
        <v>0</v>
      </c>
      <c r="AW58" s="1">
        <v>1</v>
      </c>
      <c r="AX58" s="1">
        <v>0</v>
      </c>
      <c r="AY58" s="2" t="s">
        <v>1570</v>
      </c>
      <c r="AZ58" s="2" t="s">
        <v>1764</v>
      </c>
      <c r="BA58" s="2" t="s">
        <v>1905</v>
      </c>
      <c r="BB58" s="2" t="s">
        <v>1813</v>
      </c>
      <c r="BC58" s="1">
        <v>2</v>
      </c>
      <c r="BD58" s="1" t="s">
        <v>1923</v>
      </c>
      <c r="BE58" s="1">
        <v>1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1</v>
      </c>
      <c r="BM58" s="1">
        <v>0</v>
      </c>
      <c r="BO58" s="1">
        <v>0</v>
      </c>
      <c r="BP58" s="1">
        <v>0</v>
      </c>
      <c r="BQ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1</v>
      </c>
      <c r="BZ58" s="1" t="s">
        <v>1992</v>
      </c>
      <c r="CA58" s="1">
        <v>0</v>
      </c>
      <c r="CB58" s="1">
        <v>1</v>
      </c>
      <c r="CC58" s="1">
        <v>0</v>
      </c>
      <c r="CD58" s="1">
        <v>0</v>
      </c>
    </row>
    <row r="59" spans="1:83" x14ac:dyDescent="0.25">
      <c r="A59" s="1">
        <v>375</v>
      </c>
      <c r="B59" s="1" t="s">
        <v>665</v>
      </c>
      <c r="C59" s="1" t="s">
        <v>616</v>
      </c>
      <c r="D59" s="7">
        <v>39537</v>
      </c>
      <c r="E59" s="9">
        <v>2008</v>
      </c>
      <c r="F59" s="13">
        <v>38372</v>
      </c>
      <c r="G59" s="13">
        <v>36911</v>
      </c>
      <c r="H59" s="11">
        <f t="shared" si="26"/>
        <v>1165</v>
      </c>
      <c r="I59" s="11">
        <f t="shared" si="27"/>
        <v>2626</v>
      </c>
      <c r="J59" s="9">
        <f t="shared" si="2"/>
        <v>2</v>
      </c>
      <c r="K59" s="9">
        <f t="shared" si="3"/>
        <v>0</v>
      </c>
      <c r="L59" s="9">
        <f t="shared" si="4"/>
        <v>1</v>
      </c>
      <c r="M59" s="9">
        <f t="shared" si="5"/>
        <v>0</v>
      </c>
      <c r="N59" s="1" t="s">
        <v>215</v>
      </c>
      <c r="O59" s="7" t="s">
        <v>1809</v>
      </c>
      <c r="P59" s="1" t="s">
        <v>727</v>
      </c>
      <c r="Q59" s="1">
        <v>1</v>
      </c>
      <c r="R59" s="1" t="s">
        <v>728</v>
      </c>
      <c r="S59" s="1">
        <f t="shared" si="6"/>
        <v>0</v>
      </c>
      <c r="T59" s="1">
        <f t="shared" si="7"/>
        <v>1</v>
      </c>
      <c r="U59" s="1">
        <f t="shared" si="8"/>
        <v>0</v>
      </c>
      <c r="V59" s="1">
        <f t="shared" si="9"/>
        <v>0</v>
      </c>
      <c r="W59" s="1">
        <f t="shared" si="10"/>
        <v>0</v>
      </c>
      <c r="X59" s="1">
        <f t="shared" si="28"/>
        <v>1</v>
      </c>
      <c r="Y59" s="1">
        <f t="shared" si="12"/>
        <v>0</v>
      </c>
      <c r="Z59" s="1">
        <f t="shared" si="13"/>
        <v>0</v>
      </c>
      <c r="AA59" s="1">
        <f t="shared" si="14"/>
        <v>0</v>
      </c>
      <c r="AB59" s="1">
        <f t="shared" si="15"/>
        <v>0</v>
      </c>
      <c r="AC59" s="1">
        <f t="shared" si="29"/>
        <v>0</v>
      </c>
      <c r="AD59" s="1">
        <f t="shared" si="17"/>
        <v>0</v>
      </c>
      <c r="AE59" s="1">
        <f t="shared" si="30"/>
        <v>0</v>
      </c>
      <c r="AF59" s="1">
        <f t="shared" si="19"/>
        <v>0</v>
      </c>
      <c r="AG59" s="1">
        <f t="shared" si="20"/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f t="shared" si="25"/>
        <v>0</v>
      </c>
      <c r="AN59" s="1">
        <v>0</v>
      </c>
      <c r="AO59" s="1">
        <f t="shared" si="31"/>
        <v>0</v>
      </c>
      <c r="AP59" s="1">
        <f t="shared" si="23"/>
        <v>0</v>
      </c>
      <c r="AQ59" s="1">
        <v>0</v>
      </c>
      <c r="AR59" s="1">
        <f t="shared" si="24"/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2" t="s">
        <v>1722</v>
      </c>
      <c r="AZ59" s="2" t="s">
        <v>1723</v>
      </c>
      <c r="BA59" s="2" t="s">
        <v>1911</v>
      </c>
      <c r="BB59" s="2" t="s">
        <v>1860</v>
      </c>
      <c r="BC59" s="1">
        <v>2</v>
      </c>
      <c r="BD59" s="1" t="s">
        <v>252</v>
      </c>
      <c r="BE59" s="1">
        <v>1</v>
      </c>
      <c r="BF59" s="1" t="s">
        <v>225</v>
      </c>
      <c r="BG59" s="1">
        <v>0</v>
      </c>
      <c r="BH59" s="1">
        <v>0</v>
      </c>
      <c r="BI59" s="1">
        <v>1</v>
      </c>
      <c r="BJ59" s="1">
        <v>1</v>
      </c>
      <c r="BK59" s="1">
        <v>2</v>
      </c>
      <c r="BL59" s="1">
        <v>0</v>
      </c>
      <c r="BM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1</v>
      </c>
      <c r="BZ59" s="1" t="s">
        <v>184</v>
      </c>
      <c r="CA59" s="1">
        <v>0</v>
      </c>
      <c r="CB59" s="1">
        <v>1</v>
      </c>
      <c r="CC59" s="1">
        <v>0</v>
      </c>
      <c r="CD59" s="1">
        <v>1</v>
      </c>
      <c r="CE59" s="1" t="s">
        <v>185</v>
      </c>
    </row>
    <row r="60" spans="1:83" x14ac:dyDescent="0.25">
      <c r="A60" s="1">
        <v>231</v>
      </c>
      <c r="B60" s="1" t="s">
        <v>1188</v>
      </c>
      <c r="C60" s="1" t="s">
        <v>1189</v>
      </c>
      <c r="D60" s="7">
        <v>39355</v>
      </c>
      <c r="E60" s="9">
        <v>2007</v>
      </c>
      <c r="F60" s="13">
        <v>38372</v>
      </c>
      <c r="G60" s="13">
        <v>36911</v>
      </c>
      <c r="H60" s="11">
        <f t="shared" si="26"/>
        <v>983</v>
      </c>
      <c r="I60" s="11">
        <f t="shared" si="27"/>
        <v>2444</v>
      </c>
      <c r="J60" s="9">
        <f t="shared" si="2"/>
        <v>2</v>
      </c>
      <c r="K60" s="9">
        <f t="shared" si="3"/>
        <v>0</v>
      </c>
      <c r="L60" s="9">
        <f t="shared" si="4"/>
        <v>1</v>
      </c>
      <c r="M60" s="9">
        <f t="shared" si="5"/>
        <v>0</v>
      </c>
      <c r="N60" s="1" t="s">
        <v>215</v>
      </c>
      <c r="O60" s="7" t="s">
        <v>1809</v>
      </c>
      <c r="P60" s="1" t="s">
        <v>727</v>
      </c>
      <c r="Q60" s="1">
        <v>1</v>
      </c>
      <c r="R60" s="1" t="s">
        <v>728</v>
      </c>
      <c r="S60" s="1">
        <f t="shared" si="6"/>
        <v>0</v>
      </c>
      <c r="T60" s="1">
        <f t="shared" si="7"/>
        <v>1</v>
      </c>
      <c r="U60" s="1">
        <f t="shared" si="8"/>
        <v>0</v>
      </c>
      <c r="V60" s="1">
        <f t="shared" si="9"/>
        <v>0</v>
      </c>
      <c r="W60" s="1">
        <f t="shared" si="10"/>
        <v>0</v>
      </c>
      <c r="X60" s="1">
        <f t="shared" si="28"/>
        <v>1</v>
      </c>
      <c r="Y60" s="1">
        <f t="shared" si="12"/>
        <v>0</v>
      </c>
      <c r="Z60" s="1">
        <f t="shared" si="13"/>
        <v>0</v>
      </c>
      <c r="AA60" s="1">
        <f t="shared" si="14"/>
        <v>0</v>
      </c>
      <c r="AB60" s="1">
        <f t="shared" si="15"/>
        <v>0</v>
      </c>
      <c r="AC60" s="1">
        <f t="shared" si="29"/>
        <v>0</v>
      </c>
      <c r="AD60" s="1">
        <f t="shared" si="17"/>
        <v>0</v>
      </c>
      <c r="AE60" s="1">
        <f t="shared" si="30"/>
        <v>0</v>
      </c>
      <c r="AF60" s="1">
        <f t="shared" si="19"/>
        <v>0</v>
      </c>
      <c r="AG60" s="1">
        <f t="shared" si="20"/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f t="shared" si="25"/>
        <v>0</v>
      </c>
      <c r="AN60" s="1">
        <v>0</v>
      </c>
      <c r="AO60" s="1">
        <f t="shared" si="31"/>
        <v>0</v>
      </c>
      <c r="AP60" s="1">
        <f t="shared" si="23"/>
        <v>0</v>
      </c>
      <c r="AQ60" s="1">
        <v>0</v>
      </c>
      <c r="AR60" s="1">
        <f t="shared" si="24"/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2" t="s">
        <v>1722</v>
      </c>
      <c r="AZ60" s="2" t="s">
        <v>1729</v>
      </c>
      <c r="BA60" s="2" t="s">
        <v>1909</v>
      </c>
      <c r="BB60" s="2" t="s">
        <v>1860</v>
      </c>
      <c r="BC60" s="1">
        <v>1</v>
      </c>
      <c r="BE60" s="1">
        <v>0</v>
      </c>
      <c r="BG60" s="1">
        <v>0</v>
      </c>
      <c r="BH60" s="1">
        <v>0</v>
      </c>
      <c r="BI60" s="1">
        <v>0</v>
      </c>
      <c r="BJ60" s="1">
        <v>1</v>
      </c>
      <c r="BK60" s="1">
        <v>1</v>
      </c>
      <c r="BL60" s="1">
        <v>0</v>
      </c>
      <c r="BM60" s="1">
        <v>1</v>
      </c>
      <c r="BN60" s="1" t="s">
        <v>161</v>
      </c>
      <c r="BO60" s="1">
        <v>0</v>
      </c>
      <c r="BP60" s="1">
        <v>1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1</v>
      </c>
      <c r="BY60" s="1">
        <v>1</v>
      </c>
      <c r="BZ60" s="1" t="s">
        <v>162</v>
      </c>
      <c r="CA60" s="1">
        <v>0</v>
      </c>
      <c r="CB60" s="1">
        <v>4</v>
      </c>
      <c r="CC60" s="1">
        <v>0</v>
      </c>
      <c r="CD60" s="1">
        <v>1</v>
      </c>
      <c r="CE60" s="1" t="s">
        <v>163</v>
      </c>
    </row>
    <row r="61" spans="1:83" x14ac:dyDescent="0.25">
      <c r="A61" s="1">
        <v>310</v>
      </c>
      <c r="B61" s="1" t="s">
        <v>636</v>
      </c>
      <c r="C61" s="1" t="s">
        <v>530</v>
      </c>
      <c r="D61" s="7">
        <v>38725</v>
      </c>
      <c r="E61" s="9">
        <v>2006</v>
      </c>
      <c r="F61" s="13">
        <v>38372</v>
      </c>
      <c r="G61" s="13">
        <v>36911</v>
      </c>
      <c r="H61" s="11">
        <f t="shared" si="26"/>
        <v>353</v>
      </c>
      <c r="I61" s="11">
        <f t="shared" si="27"/>
        <v>1814</v>
      </c>
      <c r="J61" s="9">
        <f t="shared" si="2"/>
        <v>2</v>
      </c>
      <c r="K61" s="9">
        <f t="shared" si="3"/>
        <v>0</v>
      </c>
      <c r="L61" s="9">
        <f t="shared" si="4"/>
        <v>1</v>
      </c>
      <c r="M61" s="9">
        <f t="shared" si="5"/>
        <v>0</v>
      </c>
      <c r="N61" s="1" t="s">
        <v>215</v>
      </c>
      <c r="O61" s="7" t="s">
        <v>1559</v>
      </c>
      <c r="Q61" s="1">
        <v>0</v>
      </c>
      <c r="S61" s="1">
        <f t="shared" si="6"/>
        <v>0</v>
      </c>
      <c r="T61" s="1">
        <f t="shared" si="7"/>
        <v>0</v>
      </c>
      <c r="U61" s="1">
        <f t="shared" si="8"/>
        <v>0</v>
      </c>
      <c r="V61" s="1">
        <f t="shared" si="9"/>
        <v>0</v>
      </c>
      <c r="W61" s="1">
        <f t="shared" si="10"/>
        <v>0</v>
      </c>
      <c r="X61" s="1">
        <f t="shared" si="28"/>
        <v>0</v>
      </c>
      <c r="Y61" s="1">
        <f t="shared" si="12"/>
        <v>0</v>
      </c>
      <c r="Z61" s="1">
        <f t="shared" si="13"/>
        <v>0</v>
      </c>
      <c r="AA61" s="1">
        <f t="shared" si="14"/>
        <v>0</v>
      </c>
      <c r="AB61" s="1">
        <f t="shared" si="15"/>
        <v>0</v>
      </c>
      <c r="AC61" s="1">
        <f t="shared" si="29"/>
        <v>0</v>
      </c>
      <c r="AD61" s="1">
        <f t="shared" si="17"/>
        <v>0</v>
      </c>
      <c r="AE61" s="1">
        <f t="shared" si="30"/>
        <v>0</v>
      </c>
      <c r="AF61" s="1">
        <f t="shared" si="19"/>
        <v>0</v>
      </c>
      <c r="AG61" s="1">
        <f t="shared" si="20"/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f t="shared" si="25"/>
        <v>0</v>
      </c>
      <c r="AN61" s="1">
        <v>0</v>
      </c>
      <c r="AO61" s="1">
        <f t="shared" si="31"/>
        <v>0</v>
      </c>
      <c r="AP61" s="1">
        <f t="shared" si="23"/>
        <v>0</v>
      </c>
      <c r="AQ61" s="1">
        <v>0</v>
      </c>
      <c r="AR61" s="1">
        <f t="shared" si="24"/>
        <v>0</v>
      </c>
      <c r="AS61" s="1">
        <v>0</v>
      </c>
      <c r="AT61" s="1">
        <v>0</v>
      </c>
      <c r="AU61" s="1">
        <v>1</v>
      </c>
      <c r="AV61" s="1">
        <v>0</v>
      </c>
      <c r="AW61" s="1">
        <v>0</v>
      </c>
      <c r="AX61" s="1">
        <v>0</v>
      </c>
      <c r="AY61" s="2" t="s">
        <v>1603</v>
      </c>
      <c r="AZ61" s="2" t="s">
        <v>1751</v>
      </c>
      <c r="BA61" s="2" t="s">
        <v>1904</v>
      </c>
      <c r="BB61" s="2" t="s">
        <v>1857</v>
      </c>
      <c r="BC61" s="1">
        <v>1</v>
      </c>
      <c r="BE61" s="1">
        <v>0</v>
      </c>
      <c r="BG61" s="1">
        <v>0</v>
      </c>
      <c r="BH61" s="1">
        <v>0</v>
      </c>
      <c r="BI61" s="1">
        <v>0</v>
      </c>
      <c r="BJ61" s="1">
        <v>1</v>
      </c>
      <c r="BK61" s="1">
        <v>1</v>
      </c>
      <c r="BL61" s="1">
        <v>0</v>
      </c>
      <c r="BM61" s="1">
        <v>1</v>
      </c>
      <c r="BN61" s="1" t="s">
        <v>116</v>
      </c>
      <c r="BO61" s="1">
        <v>0</v>
      </c>
      <c r="BP61" s="1">
        <v>1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1</v>
      </c>
      <c r="BY61" s="1">
        <v>1</v>
      </c>
      <c r="BZ61" s="1" t="s">
        <v>117</v>
      </c>
      <c r="CA61" s="1">
        <v>0</v>
      </c>
      <c r="CB61" s="1">
        <v>3</v>
      </c>
      <c r="CC61" s="1">
        <v>0</v>
      </c>
      <c r="CD61" s="1">
        <v>0</v>
      </c>
    </row>
    <row r="62" spans="1:83" x14ac:dyDescent="0.25">
      <c r="A62" s="1">
        <v>325</v>
      </c>
      <c r="B62" s="1" t="s">
        <v>486</v>
      </c>
      <c r="C62" s="1" t="s">
        <v>487</v>
      </c>
      <c r="D62" s="7">
        <v>40064</v>
      </c>
      <c r="E62" s="9">
        <v>2009</v>
      </c>
      <c r="F62" s="13">
        <v>39833</v>
      </c>
      <c r="G62" s="13">
        <v>39833</v>
      </c>
      <c r="H62" s="11">
        <f t="shared" si="26"/>
        <v>231</v>
      </c>
      <c r="I62" s="11">
        <f t="shared" si="27"/>
        <v>231</v>
      </c>
      <c r="J62" s="9">
        <f t="shared" si="2"/>
        <v>1</v>
      </c>
      <c r="K62" s="9">
        <f t="shared" si="3"/>
        <v>1</v>
      </c>
      <c r="L62" s="9">
        <f t="shared" si="4"/>
        <v>0</v>
      </c>
      <c r="M62" s="9">
        <f t="shared" si="5"/>
        <v>0</v>
      </c>
      <c r="N62" s="5" t="s">
        <v>197</v>
      </c>
      <c r="O62" s="7"/>
      <c r="P62" s="1" t="s">
        <v>727</v>
      </c>
      <c r="Q62" s="1">
        <v>1</v>
      </c>
      <c r="R62" s="1" t="s">
        <v>728</v>
      </c>
      <c r="S62" s="1">
        <f t="shared" si="6"/>
        <v>0</v>
      </c>
      <c r="T62" s="1">
        <f t="shared" si="7"/>
        <v>1</v>
      </c>
      <c r="U62" s="1">
        <f t="shared" si="8"/>
        <v>0</v>
      </c>
      <c r="V62" s="1">
        <f t="shared" si="9"/>
        <v>0</v>
      </c>
      <c r="W62" s="1">
        <f t="shared" si="10"/>
        <v>0</v>
      </c>
      <c r="X62" s="1">
        <f t="shared" si="28"/>
        <v>1</v>
      </c>
      <c r="Y62" s="1">
        <f t="shared" si="12"/>
        <v>0</v>
      </c>
      <c r="Z62" s="1">
        <f t="shared" si="13"/>
        <v>0</v>
      </c>
      <c r="AA62" s="1">
        <f t="shared" si="14"/>
        <v>0</v>
      </c>
      <c r="AB62" s="1">
        <f t="shared" si="15"/>
        <v>0</v>
      </c>
      <c r="AC62" s="1">
        <f t="shared" si="29"/>
        <v>0</v>
      </c>
      <c r="AD62" s="1">
        <f t="shared" si="17"/>
        <v>0</v>
      </c>
      <c r="AE62" s="1">
        <f t="shared" si="30"/>
        <v>0</v>
      </c>
      <c r="AF62" s="1">
        <f t="shared" si="19"/>
        <v>0</v>
      </c>
      <c r="AG62" s="1">
        <f t="shared" si="20"/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f t="shared" si="25"/>
        <v>0</v>
      </c>
      <c r="AN62" s="1">
        <v>0</v>
      </c>
      <c r="AO62" s="1">
        <f t="shared" si="31"/>
        <v>0</v>
      </c>
      <c r="AP62" s="1">
        <f t="shared" si="23"/>
        <v>0</v>
      </c>
      <c r="AQ62" s="1">
        <v>0</v>
      </c>
      <c r="AR62" s="1">
        <f t="shared" si="24"/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2" t="s">
        <v>1722</v>
      </c>
      <c r="AZ62" s="2"/>
      <c r="BA62" s="2"/>
      <c r="BB62" s="2"/>
      <c r="BC62" s="1">
        <v>2</v>
      </c>
      <c r="BD62" s="5" t="s">
        <v>218</v>
      </c>
      <c r="BE62" s="5">
        <v>1</v>
      </c>
      <c r="BG62" s="1">
        <v>0</v>
      </c>
      <c r="BH62" s="1">
        <v>0</v>
      </c>
      <c r="BI62" s="1">
        <v>0</v>
      </c>
      <c r="BJ62" s="1">
        <v>1</v>
      </c>
      <c r="BK62" s="1">
        <v>1</v>
      </c>
      <c r="BL62" s="1">
        <v>0</v>
      </c>
      <c r="BM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1</v>
      </c>
      <c r="BY62" s="1">
        <v>1</v>
      </c>
      <c r="BZ62" s="5" t="s">
        <v>139</v>
      </c>
      <c r="CA62" s="1">
        <v>1</v>
      </c>
      <c r="CB62" s="1">
        <v>1</v>
      </c>
      <c r="CC62" s="1">
        <v>0</v>
      </c>
      <c r="CD62" s="1">
        <v>0</v>
      </c>
    </row>
    <row r="63" spans="1:83" x14ac:dyDescent="0.25">
      <c r="A63" s="1">
        <v>383</v>
      </c>
      <c r="B63" s="1" t="s">
        <v>1360</v>
      </c>
      <c r="C63" s="1" t="s">
        <v>1361</v>
      </c>
      <c r="D63" s="7">
        <v>38611</v>
      </c>
      <c r="E63" s="9">
        <v>2005</v>
      </c>
      <c r="F63" s="13">
        <v>38372</v>
      </c>
      <c r="G63" s="13">
        <v>36911</v>
      </c>
      <c r="H63" s="11">
        <f t="shared" si="26"/>
        <v>239</v>
      </c>
      <c r="I63" s="11">
        <f t="shared" si="27"/>
        <v>1700</v>
      </c>
      <c r="J63" s="9">
        <f t="shared" si="2"/>
        <v>2</v>
      </c>
      <c r="K63" s="9">
        <f t="shared" si="3"/>
        <v>0</v>
      </c>
      <c r="L63" s="9">
        <f t="shared" si="4"/>
        <v>1</v>
      </c>
      <c r="M63" s="9">
        <f t="shared" si="5"/>
        <v>0</v>
      </c>
      <c r="N63" s="1" t="s">
        <v>26</v>
      </c>
      <c r="O63" s="7" t="s">
        <v>1851</v>
      </c>
      <c r="P63" s="1" t="s">
        <v>741</v>
      </c>
      <c r="Q63" s="1">
        <v>0</v>
      </c>
      <c r="R63" s="1" t="s">
        <v>742</v>
      </c>
      <c r="S63" s="1">
        <f t="shared" si="6"/>
        <v>1</v>
      </c>
      <c r="T63" s="1">
        <f t="shared" si="7"/>
        <v>0</v>
      </c>
      <c r="U63" s="1">
        <f t="shared" si="8"/>
        <v>0</v>
      </c>
      <c r="V63" s="1">
        <f t="shared" si="9"/>
        <v>0</v>
      </c>
      <c r="W63" s="1">
        <f t="shared" si="10"/>
        <v>0</v>
      </c>
      <c r="X63" s="1">
        <f t="shared" si="28"/>
        <v>0</v>
      </c>
      <c r="Y63" s="1">
        <f t="shared" si="12"/>
        <v>0</v>
      </c>
      <c r="Z63" s="1">
        <f t="shared" si="13"/>
        <v>0</v>
      </c>
      <c r="AA63" s="1">
        <f t="shared" si="14"/>
        <v>0</v>
      </c>
      <c r="AB63" s="1">
        <f t="shared" si="15"/>
        <v>0</v>
      </c>
      <c r="AC63" s="1">
        <f t="shared" si="29"/>
        <v>0</v>
      </c>
      <c r="AD63" s="1">
        <f t="shared" si="17"/>
        <v>0</v>
      </c>
      <c r="AE63" s="1">
        <f t="shared" si="30"/>
        <v>0</v>
      </c>
      <c r="AF63" s="1">
        <f t="shared" si="19"/>
        <v>0</v>
      </c>
      <c r="AG63" s="1">
        <f t="shared" si="20"/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1</v>
      </c>
      <c r="AN63" s="1">
        <v>0</v>
      </c>
      <c r="AO63" s="1">
        <f t="shared" si="31"/>
        <v>0</v>
      </c>
      <c r="AP63" s="1">
        <f t="shared" si="23"/>
        <v>0</v>
      </c>
      <c r="AQ63" s="1">
        <v>0</v>
      </c>
      <c r="AR63" s="1">
        <f t="shared" si="24"/>
        <v>0</v>
      </c>
      <c r="AS63" s="1">
        <v>0</v>
      </c>
      <c r="AT63" s="1">
        <v>0</v>
      </c>
      <c r="AU63" s="1">
        <v>0</v>
      </c>
      <c r="AV63" s="1">
        <v>1</v>
      </c>
      <c r="AW63" s="1">
        <v>0</v>
      </c>
      <c r="AX63" s="1">
        <v>0</v>
      </c>
      <c r="AY63" s="2" t="s">
        <v>1850</v>
      </c>
      <c r="AZ63" s="2" t="s">
        <v>1812</v>
      </c>
      <c r="BA63" s="2" t="s">
        <v>1914</v>
      </c>
      <c r="BB63" s="2" t="s">
        <v>1720</v>
      </c>
      <c r="BC63" s="1">
        <v>1</v>
      </c>
      <c r="BE63" s="1">
        <v>0</v>
      </c>
      <c r="BF63" s="1" t="s">
        <v>30</v>
      </c>
      <c r="BG63" s="1">
        <v>0</v>
      </c>
      <c r="BH63" s="1">
        <v>0</v>
      </c>
      <c r="BI63" s="1">
        <v>1</v>
      </c>
      <c r="BJ63" s="1">
        <v>1</v>
      </c>
      <c r="BK63" s="1">
        <v>2</v>
      </c>
      <c r="BL63" s="1">
        <v>0</v>
      </c>
      <c r="BM63" s="1">
        <v>0</v>
      </c>
      <c r="BO63" s="1">
        <v>0</v>
      </c>
      <c r="BP63" s="1">
        <v>0</v>
      </c>
      <c r="BQ63" s="1">
        <v>0</v>
      </c>
      <c r="BR63" s="1">
        <v>1</v>
      </c>
      <c r="BS63" s="1">
        <v>0</v>
      </c>
      <c r="BT63" s="1">
        <v>1</v>
      </c>
      <c r="BU63" s="1">
        <v>0</v>
      </c>
      <c r="BV63" s="1">
        <v>0</v>
      </c>
      <c r="BW63" s="1">
        <v>0</v>
      </c>
      <c r="BX63" s="1">
        <v>1</v>
      </c>
      <c r="BY63" s="1">
        <v>1</v>
      </c>
      <c r="BZ63" s="1" t="s">
        <v>31</v>
      </c>
      <c r="CA63" s="1">
        <v>0</v>
      </c>
      <c r="CB63" s="1">
        <v>5</v>
      </c>
      <c r="CC63" s="1">
        <v>0</v>
      </c>
      <c r="CD63" s="1">
        <v>0</v>
      </c>
    </row>
    <row r="64" spans="1:83" x14ac:dyDescent="0.25">
      <c r="A64" s="1">
        <v>110</v>
      </c>
      <c r="B64" s="1" t="s">
        <v>535</v>
      </c>
      <c r="C64" s="1" t="s">
        <v>536</v>
      </c>
      <c r="D64" s="7">
        <v>40083</v>
      </c>
      <c r="E64" s="9">
        <v>2009</v>
      </c>
      <c r="F64" s="13">
        <v>39833</v>
      </c>
      <c r="G64" s="13">
        <v>39833</v>
      </c>
      <c r="H64" s="11">
        <f t="shared" si="26"/>
        <v>250</v>
      </c>
      <c r="I64" s="11">
        <f t="shared" si="27"/>
        <v>250</v>
      </c>
      <c r="J64" s="9">
        <f t="shared" si="2"/>
        <v>1</v>
      </c>
      <c r="K64" s="9">
        <f t="shared" si="3"/>
        <v>1</v>
      </c>
      <c r="L64" s="9">
        <f t="shared" si="4"/>
        <v>0</v>
      </c>
      <c r="M64" s="9">
        <f t="shared" si="5"/>
        <v>0</v>
      </c>
      <c r="N64" s="5" t="s">
        <v>197</v>
      </c>
      <c r="O64" s="7"/>
      <c r="P64" s="1" t="s">
        <v>741</v>
      </c>
      <c r="Q64" s="1">
        <v>0</v>
      </c>
      <c r="R64" s="1" t="s">
        <v>742</v>
      </c>
      <c r="S64" s="1">
        <f t="shared" si="6"/>
        <v>1</v>
      </c>
      <c r="T64" s="1">
        <f t="shared" si="7"/>
        <v>0</v>
      </c>
      <c r="U64" s="1">
        <f t="shared" si="8"/>
        <v>0</v>
      </c>
      <c r="V64" s="1">
        <f t="shared" si="9"/>
        <v>0</v>
      </c>
      <c r="W64" s="1">
        <f t="shared" si="10"/>
        <v>0</v>
      </c>
      <c r="X64" s="1">
        <f t="shared" si="28"/>
        <v>0</v>
      </c>
      <c r="Y64" s="1">
        <f t="shared" si="12"/>
        <v>0</v>
      </c>
      <c r="Z64" s="1">
        <f t="shared" si="13"/>
        <v>0</v>
      </c>
      <c r="AA64" s="1">
        <f t="shared" si="14"/>
        <v>0</v>
      </c>
      <c r="AB64" s="1">
        <f t="shared" si="15"/>
        <v>0</v>
      </c>
      <c r="AC64" s="1">
        <f t="shared" si="29"/>
        <v>0</v>
      </c>
      <c r="AD64" s="1">
        <f t="shared" si="17"/>
        <v>0</v>
      </c>
      <c r="AE64" s="1">
        <v>1</v>
      </c>
      <c r="AF64" s="1">
        <f t="shared" si="19"/>
        <v>0</v>
      </c>
      <c r="AG64" s="1">
        <f t="shared" si="20"/>
        <v>0</v>
      </c>
      <c r="AH64" s="1">
        <v>0</v>
      </c>
      <c r="AI64" s="1">
        <v>1</v>
      </c>
      <c r="AJ64" s="1">
        <v>0</v>
      </c>
      <c r="AK64" s="1">
        <v>0</v>
      </c>
      <c r="AL64" s="1">
        <v>0</v>
      </c>
      <c r="AM64" s="1">
        <f t="shared" ref="AM64:AM95" si="32">IF(K64="FORD",1,0)</f>
        <v>0</v>
      </c>
      <c r="AN64" s="1">
        <v>1</v>
      </c>
      <c r="AO64" s="1">
        <f t="shared" si="31"/>
        <v>0</v>
      </c>
      <c r="AP64" s="1">
        <f t="shared" si="23"/>
        <v>0</v>
      </c>
      <c r="AQ64" s="1">
        <v>0</v>
      </c>
      <c r="AR64" s="1">
        <f t="shared" si="24"/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2" t="s">
        <v>537</v>
      </c>
      <c r="AZ64" s="2"/>
      <c r="BA64" s="2"/>
      <c r="BB64" s="2"/>
      <c r="BC64" s="1">
        <v>2</v>
      </c>
      <c r="BD64" s="5" t="s">
        <v>218</v>
      </c>
      <c r="BE64" s="5">
        <v>1</v>
      </c>
      <c r="BG64" s="1">
        <v>0</v>
      </c>
      <c r="BH64" s="1">
        <v>0</v>
      </c>
      <c r="BI64" s="1">
        <v>1</v>
      </c>
      <c r="BJ64" s="1">
        <v>1</v>
      </c>
      <c r="BK64" s="1">
        <v>2</v>
      </c>
      <c r="BL64" s="1">
        <v>0</v>
      </c>
      <c r="BM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1</v>
      </c>
      <c r="BU64" s="1">
        <v>0</v>
      </c>
      <c r="BV64" s="1">
        <v>0</v>
      </c>
      <c r="BW64" s="1">
        <v>0</v>
      </c>
      <c r="BX64" s="1">
        <v>1</v>
      </c>
      <c r="BY64" s="1">
        <v>1</v>
      </c>
      <c r="BZ64" s="5" t="s">
        <v>135</v>
      </c>
      <c r="CA64" s="1">
        <v>1</v>
      </c>
      <c r="CB64" s="1">
        <v>0</v>
      </c>
      <c r="CC64" s="1">
        <v>0</v>
      </c>
      <c r="CD64" s="1">
        <v>0</v>
      </c>
    </row>
    <row r="65" spans="1:83" x14ac:dyDescent="0.25">
      <c r="A65" s="1">
        <v>484</v>
      </c>
      <c r="B65" s="2" t="s">
        <v>989</v>
      </c>
      <c r="C65" s="1" t="s">
        <v>990</v>
      </c>
      <c r="D65" s="8">
        <v>39985</v>
      </c>
      <c r="E65" s="9">
        <v>2009</v>
      </c>
      <c r="F65" s="13">
        <v>39833</v>
      </c>
      <c r="G65" s="13">
        <v>39833</v>
      </c>
      <c r="H65" s="11">
        <f t="shared" si="26"/>
        <v>152</v>
      </c>
      <c r="I65" s="11">
        <f t="shared" si="27"/>
        <v>152</v>
      </c>
      <c r="J65" s="9">
        <f t="shared" si="2"/>
        <v>1</v>
      </c>
      <c r="K65" s="9">
        <f t="shared" si="3"/>
        <v>1</v>
      </c>
      <c r="L65" s="9">
        <f t="shared" si="4"/>
        <v>0</v>
      </c>
      <c r="M65" s="9">
        <f t="shared" si="5"/>
        <v>0</v>
      </c>
      <c r="N65" s="1" t="s">
        <v>65</v>
      </c>
      <c r="P65" s="1" t="s">
        <v>727</v>
      </c>
      <c r="Q65" s="1">
        <v>1</v>
      </c>
      <c r="R65" s="1" t="s">
        <v>728</v>
      </c>
      <c r="S65" s="1">
        <f t="shared" si="6"/>
        <v>0</v>
      </c>
      <c r="T65" s="1">
        <f t="shared" si="7"/>
        <v>1</v>
      </c>
      <c r="U65" s="1">
        <f t="shared" si="8"/>
        <v>0</v>
      </c>
      <c r="V65" s="1">
        <f t="shared" si="9"/>
        <v>0</v>
      </c>
      <c r="W65" s="1">
        <f t="shared" si="10"/>
        <v>0</v>
      </c>
      <c r="X65" s="1">
        <v>1</v>
      </c>
      <c r="Y65" s="1">
        <f t="shared" si="12"/>
        <v>0</v>
      </c>
      <c r="Z65" s="1">
        <f t="shared" si="13"/>
        <v>0</v>
      </c>
      <c r="AA65" s="1">
        <f t="shared" si="14"/>
        <v>0</v>
      </c>
      <c r="AB65" s="1">
        <f t="shared" si="15"/>
        <v>0</v>
      </c>
      <c r="AC65" s="1">
        <f t="shared" si="29"/>
        <v>0</v>
      </c>
      <c r="AD65" s="1">
        <f t="shared" si="17"/>
        <v>0</v>
      </c>
      <c r="AE65" s="1">
        <f t="shared" ref="AE65:AE128" si="33">IF(AY65="ASSOCIATE ASSISTANT SECRETARY",1,0)</f>
        <v>0</v>
      </c>
      <c r="AF65" s="1">
        <f t="shared" si="19"/>
        <v>0</v>
      </c>
      <c r="AG65" s="1">
        <f t="shared" si="20"/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f t="shared" si="32"/>
        <v>0</v>
      </c>
      <c r="AN65" s="1">
        <v>0</v>
      </c>
      <c r="AO65" s="1">
        <f t="shared" si="31"/>
        <v>0</v>
      </c>
      <c r="AP65" s="1">
        <f t="shared" si="23"/>
        <v>0</v>
      </c>
      <c r="AQ65" s="1">
        <v>0</v>
      </c>
      <c r="AR65" s="1">
        <f t="shared" si="24"/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2" t="s">
        <v>1628</v>
      </c>
      <c r="AZ65" s="2" t="s">
        <v>1751</v>
      </c>
      <c r="BA65" s="2" t="s">
        <v>1904</v>
      </c>
      <c r="BB65" s="2" t="s">
        <v>1813</v>
      </c>
      <c r="BC65" s="1">
        <v>2</v>
      </c>
      <c r="BD65" s="1" t="s">
        <v>13</v>
      </c>
      <c r="BE65" s="1">
        <v>1</v>
      </c>
      <c r="BF65" s="1" t="s">
        <v>14</v>
      </c>
      <c r="BG65" s="1">
        <v>0</v>
      </c>
      <c r="BH65" s="1">
        <v>0</v>
      </c>
      <c r="BI65" s="1">
        <v>1</v>
      </c>
      <c r="BJ65" s="1">
        <v>1</v>
      </c>
      <c r="BK65" s="1">
        <v>2</v>
      </c>
      <c r="BL65" s="1">
        <v>0</v>
      </c>
      <c r="BM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1</v>
      </c>
      <c r="BW65" s="1">
        <v>1</v>
      </c>
      <c r="BX65" s="1">
        <v>1</v>
      </c>
      <c r="BY65" s="1">
        <v>1</v>
      </c>
      <c r="BZ65" s="1" t="s">
        <v>15</v>
      </c>
      <c r="CA65" s="1">
        <v>1</v>
      </c>
      <c r="CB65" s="1">
        <v>1</v>
      </c>
      <c r="CC65" s="1">
        <v>0</v>
      </c>
      <c r="CD65" s="1">
        <v>0</v>
      </c>
    </row>
    <row r="66" spans="1:83" x14ac:dyDescent="0.25">
      <c r="A66" s="1">
        <v>195</v>
      </c>
      <c r="B66" s="1" t="s">
        <v>1446</v>
      </c>
      <c r="C66" s="1" t="s">
        <v>1447</v>
      </c>
      <c r="D66" s="7">
        <v>39491</v>
      </c>
      <c r="E66" s="9">
        <v>2008</v>
      </c>
      <c r="F66" s="13">
        <v>38372</v>
      </c>
      <c r="G66" s="13">
        <v>36911</v>
      </c>
      <c r="H66" s="11">
        <f t="shared" ref="H66:H97" si="34">D66-F66</f>
        <v>1119</v>
      </c>
      <c r="I66" s="11">
        <f t="shared" ref="I66:I97" si="35">D66-G66</f>
        <v>2580</v>
      </c>
      <c r="J66" s="9">
        <f t="shared" ref="J66:J129" si="36">IF(N66="Obama",1,IF(N66="Clinton",3,IF(N66="Bush",2,IF(N66="Reagan",5,IF(N66="Carter",6,IF(N66="Nixon",8))))))</f>
        <v>2</v>
      </c>
      <c r="K66" s="9">
        <f t="shared" ref="K66:K129" si="37">IF(N66="Obama",1,0)</f>
        <v>0</v>
      </c>
      <c r="L66" s="9">
        <f t="shared" ref="L66:L129" si="38">IF(N66="Bush",1,0)</f>
        <v>1</v>
      </c>
      <c r="M66" s="9">
        <f t="shared" ref="M66:M129" si="39">IF(N66="Clinton",1,0)</f>
        <v>0</v>
      </c>
      <c r="N66" s="1" t="s">
        <v>215</v>
      </c>
      <c r="O66" s="7" t="s">
        <v>1750</v>
      </c>
      <c r="P66" s="1" t="s">
        <v>727</v>
      </c>
      <c r="Q66" s="1">
        <v>1</v>
      </c>
      <c r="R66" s="1" t="s">
        <v>728</v>
      </c>
      <c r="S66" s="1">
        <f t="shared" ref="S66:S129" si="40">IF(R66="SES",1,0)</f>
        <v>0</v>
      </c>
      <c r="T66" s="1">
        <f t="shared" ref="T66:T129" si="41">IF(R66="Sched C",1,0)</f>
        <v>1</v>
      </c>
      <c r="U66" s="1">
        <f t="shared" ref="U66:U129" si="42">IF(R66="PAS",1,0)</f>
        <v>0</v>
      </c>
      <c r="V66" s="1">
        <f t="shared" ref="V66:V129" si="43">IF(AY66="CHIEF OF STAFF",1,0)</f>
        <v>0</v>
      </c>
      <c r="W66" s="1">
        <f t="shared" ref="W66:W129" si="44">IF(AY66="COMMISSIONER OF LABOR STATISTICS",1,0)</f>
        <v>0</v>
      </c>
      <c r="X66" s="1">
        <f t="shared" ref="X66:X129" si="45">IF(AY66="SPECIAL ASSISTANT",1,0)</f>
        <v>0</v>
      </c>
      <c r="Y66" s="1">
        <f t="shared" ref="Y66:Y129" si="46">IF(AY66="STAFF ASSISTANT",1,0)</f>
        <v>0</v>
      </c>
      <c r="Z66" s="1">
        <f t="shared" ref="Z66:Z129" si="47">IF(AY66="RESEARCH ASSISTANT",1,0)</f>
        <v>0</v>
      </c>
      <c r="AA66" s="1">
        <f t="shared" ref="AA66:AA129" si="48">IF(AY66="REGIONAL REPRESENTATIVE",1,0)</f>
        <v>0</v>
      </c>
      <c r="AB66" s="1">
        <f t="shared" ref="AB66:AB129" si="49">IF(AY66="REGIONAL ASSISTANT",1,0)</f>
        <v>0</v>
      </c>
      <c r="AC66" s="1">
        <f t="shared" ref="AC66:AC97" si="50">IF(AY66="DEPUTY ASSISTANT SECRETARY",1,0)</f>
        <v>0</v>
      </c>
      <c r="AD66" s="1">
        <f t="shared" ref="AD66:AD129" si="51">IF(AY66="SENIOR POLICY ANALYST",1,0)</f>
        <v>0</v>
      </c>
      <c r="AE66" s="1">
        <f t="shared" si="33"/>
        <v>0</v>
      </c>
      <c r="AF66" s="1">
        <f t="shared" ref="AF66:AF129" si="52">IF(AY66="SENIOR ADVISER",1,0)</f>
        <v>0</v>
      </c>
      <c r="AG66" s="1">
        <f t="shared" ref="AG66:AG129" si="53">IF(AY66="SECRETARY OF LABOR",1,0)</f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f t="shared" si="32"/>
        <v>0</v>
      </c>
      <c r="AN66" s="1">
        <v>0</v>
      </c>
      <c r="AO66" s="1">
        <f t="shared" ref="AO66:AO101" si="54">IF(K66="FORD",1,0)</f>
        <v>0</v>
      </c>
      <c r="AP66" s="1">
        <f t="shared" ref="AP66:AP129" si="55">IF(K66="FORD",1,0)</f>
        <v>0</v>
      </c>
      <c r="AQ66" s="1">
        <v>0</v>
      </c>
      <c r="AR66" s="1">
        <f t="shared" ref="AR66:AR129" si="56">IF(AY66="SOLICITOR OF LABOR",1,0)</f>
        <v>0</v>
      </c>
      <c r="AS66" s="1">
        <v>0</v>
      </c>
      <c r="AT66" s="1">
        <v>1</v>
      </c>
      <c r="AU66" s="1">
        <v>0</v>
      </c>
      <c r="AV66" s="1">
        <v>0</v>
      </c>
      <c r="AW66" s="1">
        <v>0</v>
      </c>
      <c r="AX66" s="1">
        <v>0</v>
      </c>
      <c r="AY66" s="2" t="s">
        <v>1746</v>
      </c>
      <c r="AZ66" s="2" t="s">
        <v>1749</v>
      </c>
      <c r="BA66" s="2" t="s">
        <v>1905</v>
      </c>
      <c r="BB66" s="2" t="s">
        <v>1813</v>
      </c>
      <c r="BC66" s="1">
        <v>1</v>
      </c>
      <c r="BE66" s="1">
        <v>0</v>
      </c>
      <c r="BG66" s="1">
        <v>0</v>
      </c>
      <c r="BH66" s="1">
        <v>0</v>
      </c>
      <c r="BI66" s="1">
        <v>0</v>
      </c>
      <c r="BJ66" s="1">
        <v>1</v>
      </c>
      <c r="BK66" s="1">
        <v>1</v>
      </c>
      <c r="BL66" s="1">
        <v>0</v>
      </c>
      <c r="BM66" s="1">
        <v>1</v>
      </c>
      <c r="BN66" s="1" t="s">
        <v>111</v>
      </c>
      <c r="BO66" s="1">
        <v>0</v>
      </c>
      <c r="BP66" s="1">
        <v>1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1</v>
      </c>
      <c r="BY66" s="1">
        <v>1</v>
      </c>
      <c r="BZ66" s="1" t="s">
        <v>112</v>
      </c>
      <c r="CA66" s="1">
        <v>0</v>
      </c>
      <c r="CB66" s="1">
        <v>3</v>
      </c>
      <c r="CC66" s="1">
        <v>0</v>
      </c>
      <c r="CD66" s="1">
        <v>1</v>
      </c>
      <c r="CE66" s="1" t="s">
        <v>2069</v>
      </c>
    </row>
    <row r="67" spans="1:83" x14ac:dyDescent="0.25">
      <c r="A67" s="1">
        <v>23</v>
      </c>
      <c r="B67" s="1" t="s">
        <v>1064</v>
      </c>
      <c r="C67" s="1" t="s">
        <v>752</v>
      </c>
      <c r="D67" s="7">
        <v>38943</v>
      </c>
      <c r="E67" s="9">
        <v>2006</v>
      </c>
      <c r="F67" s="13">
        <v>38372</v>
      </c>
      <c r="G67" s="13">
        <v>36911</v>
      </c>
      <c r="H67" s="11">
        <f t="shared" si="34"/>
        <v>571</v>
      </c>
      <c r="I67" s="11">
        <f t="shared" si="35"/>
        <v>2032</v>
      </c>
      <c r="J67" s="9">
        <f t="shared" si="36"/>
        <v>2</v>
      </c>
      <c r="K67" s="9">
        <f t="shared" si="37"/>
        <v>0</v>
      </c>
      <c r="L67" s="9">
        <f t="shared" si="38"/>
        <v>1</v>
      </c>
      <c r="M67" s="9">
        <f t="shared" si="39"/>
        <v>0</v>
      </c>
      <c r="N67" s="1" t="s">
        <v>215</v>
      </c>
      <c r="O67" s="7" t="s">
        <v>1809</v>
      </c>
      <c r="P67" s="1" t="s">
        <v>727</v>
      </c>
      <c r="Q67" s="1">
        <v>1</v>
      </c>
      <c r="R67" s="1" t="s">
        <v>728</v>
      </c>
      <c r="S67" s="1">
        <f t="shared" si="40"/>
        <v>0</v>
      </c>
      <c r="T67" s="1">
        <f t="shared" si="41"/>
        <v>1</v>
      </c>
      <c r="U67" s="1">
        <f t="shared" si="42"/>
        <v>0</v>
      </c>
      <c r="V67" s="1">
        <f t="shared" si="43"/>
        <v>0</v>
      </c>
      <c r="W67" s="1">
        <f t="shared" si="44"/>
        <v>0</v>
      </c>
      <c r="X67" s="1">
        <f t="shared" si="45"/>
        <v>1</v>
      </c>
      <c r="Y67" s="1">
        <f t="shared" si="46"/>
        <v>0</v>
      </c>
      <c r="Z67" s="1">
        <f t="shared" si="47"/>
        <v>0</v>
      </c>
      <c r="AA67" s="1">
        <f t="shared" si="48"/>
        <v>0</v>
      </c>
      <c r="AB67" s="1">
        <f t="shared" si="49"/>
        <v>0</v>
      </c>
      <c r="AC67" s="1">
        <f t="shared" si="50"/>
        <v>0</v>
      </c>
      <c r="AD67" s="1">
        <f t="shared" si="51"/>
        <v>0</v>
      </c>
      <c r="AE67" s="1">
        <f t="shared" si="33"/>
        <v>0</v>
      </c>
      <c r="AF67" s="1">
        <f t="shared" si="52"/>
        <v>0</v>
      </c>
      <c r="AG67" s="1">
        <f t="shared" si="53"/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f t="shared" si="32"/>
        <v>0</v>
      </c>
      <c r="AN67" s="1">
        <v>0</v>
      </c>
      <c r="AO67" s="1">
        <f t="shared" si="54"/>
        <v>0</v>
      </c>
      <c r="AP67" s="1">
        <f t="shared" si="55"/>
        <v>0</v>
      </c>
      <c r="AQ67" s="1">
        <v>0</v>
      </c>
      <c r="AR67" s="1">
        <f t="shared" si="56"/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2" t="s">
        <v>1722</v>
      </c>
      <c r="AZ67" s="2" t="s">
        <v>1725</v>
      </c>
      <c r="BA67" s="2" t="s">
        <v>1905</v>
      </c>
      <c r="BB67" s="2" t="s">
        <v>1813</v>
      </c>
      <c r="BC67" s="1">
        <v>1</v>
      </c>
      <c r="BE67" s="1">
        <v>0</v>
      </c>
      <c r="BG67" s="1">
        <v>0</v>
      </c>
      <c r="BH67" s="1">
        <v>0</v>
      </c>
      <c r="BI67" s="1">
        <v>0</v>
      </c>
      <c r="BJ67" s="1">
        <v>1</v>
      </c>
      <c r="BK67" s="1">
        <v>1</v>
      </c>
      <c r="BL67" s="1">
        <v>0</v>
      </c>
      <c r="BM67" s="1">
        <v>0</v>
      </c>
      <c r="BO67" s="1">
        <v>0</v>
      </c>
      <c r="BP67" s="1">
        <v>0</v>
      </c>
      <c r="BQ67" s="1">
        <v>0</v>
      </c>
      <c r="BR67" s="1">
        <v>1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1</v>
      </c>
      <c r="BY67" s="1">
        <v>1</v>
      </c>
      <c r="BZ67" s="1" t="s">
        <v>2034</v>
      </c>
      <c r="CA67" s="1">
        <v>0</v>
      </c>
      <c r="CB67" s="1">
        <v>2</v>
      </c>
      <c r="CC67" s="1">
        <v>0</v>
      </c>
      <c r="CD67" s="1">
        <v>0</v>
      </c>
    </row>
    <row r="68" spans="1:83" x14ac:dyDescent="0.25">
      <c r="A68" s="1">
        <v>62</v>
      </c>
      <c r="B68" s="1" t="s">
        <v>931</v>
      </c>
      <c r="C68" s="1" t="s">
        <v>932</v>
      </c>
      <c r="D68" s="7">
        <v>38739</v>
      </c>
      <c r="E68" s="9">
        <v>2006</v>
      </c>
      <c r="F68" s="13">
        <v>38372</v>
      </c>
      <c r="G68" s="13">
        <v>36911</v>
      </c>
      <c r="H68" s="11">
        <f t="shared" si="34"/>
        <v>367</v>
      </c>
      <c r="I68" s="11">
        <f t="shared" si="35"/>
        <v>1828</v>
      </c>
      <c r="J68" s="9">
        <f t="shared" si="36"/>
        <v>2</v>
      </c>
      <c r="K68" s="9">
        <f t="shared" si="37"/>
        <v>0</v>
      </c>
      <c r="L68" s="9">
        <f t="shared" si="38"/>
        <v>1</v>
      </c>
      <c r="M68" s="9">
        <f t="shared" si="39"/>
        <v>0</v>
      </c>
      <c r="N68" s="1" t="s">
        <v>215</v>
      </c>
      <c r="O68" s="7" t="s">
        <v>1664</v>
      </c>
      <c r="P68" s="1" t="s">
        <v>741</v>
      </c>
      <c r="Q68" s="1">
        <v>0</v>
      </c>
      <c r="R68" s="1" t="s">
        <v>742</v>
      </c>
      <c r="S68" s="1">
        <f t="shared" si="40"/>
        <v>1</v>
      </c>
      <c r="T68" s="1">
        <f t="shared" si="41"/>
        <v>0</v>
      </c>
      <c r="U68" s="1">
        <f t="shared" si="42"/>
        <v>0</v>
      </c>
      <c r="V68" s="1">
        <f t="shared" si="43"/>
        <v>0</v>
      </c>
      <c r="W68" s="1">
        <f t="shared" si="44"/>
        <v>0</v>
      </c>
      <c r="X68" s="1">
        <f t="shared" si="45"/>
        <v>0</v>
      </c>
      <c r="Y68" s="1">
        <f t="shared" si="46"/>
        <v>0</v>
      </c>
      <c r="Z68" s="1">
        <f t="shared" si="47"/>
        <v>0</v>
      </c>
      <c r="AA68" s="1">
        <f t="shared" si="48"/>
        <v>0</v>
      </c>
      <c r="AB68" s="1">
        <f t="shared" si="49"/>
        <v>0</v>
      </c>
      <c r="AC68" s="1">
        <f t="shared" si="50"/>
        <v>0</v>
      </c>
      <c r="AD68" s="1">
        <f t="shared" si="51"/>
        <v>0</v>
      </c>
      <c r="AE68" s="1">
        <f t="shared" si="33"/>
        <v>0</v>
      </c>
      <c r="AF68" s="1">
        <f t="shared" si="52"/>
        <v>0</v>
      </c>
      <c r="AG68" s="1">
        <f t="shared" si="53"/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f t="shared" si="32"/>
        <v>0</v>
      </c>
      <c r="AN68" s="1">
        <v>0</v>
      </c>
      <c r="AO68" s="1">
        <f t="shared" si="54"/>
        <v>0</v>
      </c>
      <c r="AP68" s="1">
        <f t="shared" si="55"/>
        <v>0</v>
      </c>
      <c r="AQ68" s="1">
        <v>0</v>
      </c>
      <c r="AR68" s="1">
        <f t="shared" si="56"/>
        <v>0</v>
      </c>
      <c r="AS68" s="1">
        <v>0</v>
      </c>
      <c r="AT68" s="1">
        <v>0</v>
      </c>
      <c r="AU68" s="1">
        <v>1</v>
      </c>
      <c r="AV68" s="1">
        <v>0</v>
      </c>
      <c r="AW68" s="1">
        <v>0</v>
      </c>
      <c r="AX68" s="1">
        <v>0</v>
      </c>
      <c r="AY68" s="2" t="s">
        <v>1607</v>
      </c>
      <c r="AZ68" s="2" t="s">
        <v>1762</v>
      </c>
      <c r="BA68" s="2" t="s">
        <v>1910</v>
      </c>
      <c r="BB68" s="2" t="s">
        <v>1813</v>
      </c>
      <c r="BC68" s="1">
        <v>1</v>
      </c>
      <c r="BE68" s="1">
        <v>0</v>
      </c>
      <c r="BG68" s="1">
        <v>0</v>
      </c>
      <c r="BH68" s="1">
        <v>0</v>
      </c>
      <c r="BI68" s="1">
        <v>1</v>
      </c>
      <c r="BJ68" s="1">
        <v>1</v>
      </c>
      <c r="BK68" s="1">
        <v>2</v>
      </c>
      <c r="BL68" s="1">
        <v>0</v>
      </c>
      <c r="BM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1</v>
      </c>
      <c r="BY68" s="1">
        <v>1</v>
      </c>
      <c r="BZ68" s="1" t="s">
        <v>176</v>
      </c>
      <c r="CA68" s="1">
        <v>0</v>
      </c>
      <c r="CB68" s="1">
        <v>3</v>
      </c>
      <c r="CC68" s="1">
        <v>0</v>
      </c>
      <c r="CD68" s="1">
        <v>0</v>
      </c>
    </row>
    <row r="69" spans="1:83" x14ac:dyDescent="0.25">
      <c r="A69" s="1">
        <v>15</v>
      </c>
      <c r="B69" s="1" t="s">
        <v>1152</v>
      </c>
      <c r="C69" s="1" t="s">
        <v>1153</v>
      </c>
      <c r="D69" s="7">
        <v>39327</v>
      </c>
      <c r="E69" s="9">
        <v>2007</v>
      </c>
      <c r="F69" s="13">
        <v>38372</v>
      </c>
      <c r="G69" s="13">
        <v>36911</v>
      </c>
      <c r="H69" s="11">
        <f t="shared" si="34"/>
        <v>955</v>
      </c>
      <c r="I69" s="11">
        <f t="shared" si="35"/>
        <v>2416</v>
      </c>
      <c r="J69" s="9">
        <f t="shared" si="36"/>
        <v>2</v>
      </c>
      <c r="K69" s="9">
        <f t="shared" si="37"/>
        <v>0</v>
      </c>
      <c r="L69" s="9">
        <f t="shared" si="38"/>
        <v>1</v>
      </c>
      <c r="M69" s="9">
        <f t="shared" si="39"/>
        <v>0</v>
      </c>
      <c r="N69" s="1" t="s">
        <v>215</v>
      </c>
      <c r="O69" s="7" t="s">
        <v>1809</v>
      </c>
      <c r="P69" s="1" t="s">
        <v>727</v>
      </c>
      <c r="Q69" s="1">
        <v>1</v>
      </c>
      <c r="R69" s="1" t="s">
        <v>728</v>
      </c>
      <c r="S69" s="1">
        <f t="shared" si="40"/>
        <v>0</v>
      </c>
      <c r="T69" s="1">
        <f t="shared" si="41"/>
        <v>1</v>
      </c>
      <c r="U69" s="1">
        <f t="shared" si="42"/>
        <v>0</v>
      </c>
      <c r="V69" s="1">
        <f t="shared" si="43"/>
        <v>0</v>
      </c>
      <c r="W69" s="1">
        <f t="shared" si="44"/>
        <v>0</v>
      </c>
      <c r="X69" s="1">
        <f t="shared" si="45"/>
        <v>1</v>
      </c>
      <c r="Y69" s="1">
        <f t="shared" si="46"/>
        <v>0</v>
      </c>
      <c r="Z69" s="1">
        <f t="shared" si="47"/>
        <v>0</v>
      </c>
      <c r="AA69" s="1">
        <f t="shared" si="48"/>
        <v>0</v>
      </c>
      <c r="AB69" s="1">
        <f t="shared" si="49"/>
        <v>0</v>
      </c>
      <c r="AC69" s="1">
        <f t="shared" si="50"/>
        <v>0</v>
      </c>
      <c r="AD69" s="1">
        <f t="shared" si="51"/>
        <v>0</v>
      </c>
      <c r="AE69" s="1">
        <f t="shared" si="33"/>
        <v>0</v>
      </c>
      <c r="AF69" s="1">
        <f t="shared" si="52"/>
        <v>0</v>
      </c>
      <c r="AG69" s="1">
        <f t="shared" si="53"/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f t="shared" si="32"/>
        <v>0</v>
      </c>
      <c r="AN69" s="1">
        <v>0</v>
      </c>
      <c r="AO69" s="1">
        <f t="shared" si="54"/>
        <v>0</v>
      </c>
      <c r="AP69" s="1">
        <f t="shared" si="55"/>
        <v>0</v>
      </c>
      <c r="AQ69" s="1">
        <v>0</v>
      </c>
      <c r="AR69" s="1">
        <f t="shared" si="56"/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2" t="s">
        <v>1722</v>
      </c>
      <c r="AZ69" s="2" t="s">
        <v>1751</v>
      </c>
      <c r="BA69" s="2" t="s">
        <v>1904</v>
      </c>
      <c r="BB69" s="2" t="s">
        <v>1818</v>
      </c>
      <c r="BC69" s="1">
        <v>2</v>
      </c>
      <c r="BD69" s="1" t="s">
        <v>251</v>
      </c>
      <c r="BE69" s="1">
        <v>0</v>
      </c>
      <c r="BG69" s="1">
        <v>0</v>
      </c>
      <c r="BH69" s="1">
        <v>0</v>
      </c>
      <c r="BI69" s="1">
        <v>0</v>
      </c>
      <c r="BJ69" s="1">
        <v>1</v>
      </c>
      <c r="BK69" s="1">
        <v>1</v>
      </c>
      <c r="BL69" s="1">
        <v>0</v>
      </c>
      <c r="BM69" s="1">
        <v>1</v>
      </c>
      <c r="BN69" s="1" t="s">
        <v>2089</v>
      </c>
      <c r="BO69" s="1">
        <v>1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1</v>
      </c>
      <c r="BW69" s="1">
        <v>1</v>
      </c>
      <c r="BX69" s="1">
        <v>1</v>
      </c>
      <c r="BY69" s="1">
        <v>1</v>
      </c>
      <c r="BZ69" s="1" t="s">
        <v>156</v>
      </c>
      <c r="CA69" s="1">
        <v>1</v>
      </c>
      <c r="CB69" s="1">
        <v>0</v>
      </c>
      <c r="CC69" s="1">
        <v>0</v>
      </c>
      <c r="CD69" s="1">
        <v>1</v>
      </c>
      <c r="CE69" s="1" t="s">
        <v>157</v>
      </c>
    </row>
    <row r="70" spans="1:83" x14ac:dyDescent="0.25">
      <c r="A70" s="1">
        <v>591</v>
      </c>
      <c r="B70" s="1" t="s">
        <v>360</v>
      </c>
      <c r="C70" s="1" t="s">
        <v>362</v>
      </c>
      <c r="D70" s="7">
        <v>40083</v>
      </c>
      <c r="E70" s="9">
        <v>2009</v>
      </c>
      <c r="F70" s="13">
        <v>39833</v>
      </c>
      <c r="G70" s="13">
        <v>39833</v>
      </c>
      <c r="H70" s="11">
        <f t="shared" si="34"/>
        <v>250</v>
      </c>
      <c r="I70" s="11">
        <f t="shared" si="35"/>
        <v>250</v>
      </c>
      <c r="J70" s="9">
        <f t="shared" si="36"/>
        <v>1</v>
      </c>
      <c r="K70" s="9">
        <f t="shared" si="37"/>
        <v>1</v>
      </c>
      <c r="L70" s="9">
        <f t="shared" si="38"/>
        <v>0</v>
      </c>
      <c r="M70" s="9">
        <f t="shared" si="39"/>
        <v>0</v>
      </c>
      <c r="N70" s="5" t="s">
        <v>197</v>
      </c>
      <c r="O70" s="7"/>
      <c r="P70" s="1" t="s">
        <v>727</v>
      </c>
      <c r="Q70" s="1">
        <v>1</v>
      </c>
      <c r="R70" s="1" t="s">
        <v>728</v>
      </c>
      <c r="S70" s="1">
        <f t="shared" si="40"/>
        <v>0</v>
      </c>
      <c r="T70" s="1">
        <f t="shared" si="41"/>
        <v>1</v>
      </c>
      <c r="U70" s="1">
        <f t="shared" si="42"/>
        <v>0</v>
      </c>
      <c r="V70" s="1">
        <f t="shared" si="43"/>
        <v>0</v>
      </c>
      <c r="W70" s="1">
        <f t="shared" si="44"/>
        <v>0</v>
      </c>
      <c r="X70" s="1">
        <f t="shared" si="45"/>
        <v>1</v>
      </c>
      <c r="Y70" s="1">
        <f t="shared" si="46"/>
        <v>0</v>
      </c>
      <c r="Z70" s="1">
        <f t="shared" si="47"/>
        <v>0</v>
      </c>
      <c r="AA70" s="1">
        <f t="shared" si="48"/>
        <v>0</v>
      </c>
      <c r="AB70" s="1">
        <f t="shared" si="49"/>
        <v>0</v>
      </c>
      <c r="AC70" s="1">
        <f t="shared" si="50"/>
        <v>0</v>
      </c>
      <c r="AD70" s="1">
        <f t="shared" si="51"/>
        <v>0</v>
      </c>
      <c r="AE70" s="1">
        <f t="shared" si="33"/>
        <v>0</v>
      </c>
      <c r="AF70" s="1">
        <f t="shared" si="52"/>
        <v>0</v>
      </c>
      <c r="AG70" s="1">
        <f t="shared" si="53"/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f t="shared" si="32"/>
        <v>0</v>
      </c>
      <c r="AN70" s="1">
        <v>0</v>
      </c>
      <c r="AO70" s="1">
        <f t="shared" si="54"/>
        <v>0</v>
      </c>
      <c r="AP70" s="1">
        <f t="shared" si="55"/>
        <v>0</v>
      </c>
      <c r="AQ70" s="1">
        <v>0</v>
      </c>
      <c r="AR70" s="1">
        <f t="shared" si="56"/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2" t="s">
        <v>1722</v>
      </c>
      <c r="AZ70" s="2"/>
      <c r="BA70" s="2"/>
      <c r="BB70" s="2"/>
      <c r="BC70" s="1">
        <v>2</v>
      </c>
      <c r="BD70" s="5" t="s">
        <v>216</v>
      </c>
      <c r="BE70" s="5">
        <v>0</v>
      </c>
      <c r="BF70" s="5" t="s">
        <v>131</v>
      </c>
      <c r="BG70" s="1">
        <v>0</v>
      </c>
      <c r="BH70" s="1">
        <v>0</v>
      </c>
      <c r="BI70" s="1">
        <v>0</v>
      </c>
      <c r="BJ70" s="1">
        <v>1</v>
      </c>
      <c r="BK70" s="1">
        <v>1</v>
      </c>
      <c r="BL70" s="1">
        <v>0</v>
      </c>
      <c r="BM70" s="5">
        <v>1</v>
      </c>
      <c r="BN70" s="5" t="s">
        <v>132</v>
      </c>
      <c r="BO70" s="5">
        <v>0</v>
      </c>
      <c r="BP70" s="1">
        <v>1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1</v>
      </c>
      <c r="BY70" s="1">
        <v>1</v>
      </c>
      <c r="BZ70" s="5" t="s">
        <v>133</v>
      </c>
      <c r="CA70" s="1">
        <v>1</v>
      </c>
      <c r="CB70" s="1">
        <v>0</v>
      </c>
      <c r="CC70" s="1">
        <v>0</v>
      </c>
      <c r="CD70" s="1">
        <v>0</v>
      </c>
    </row>
    <row r="71" spans="1:83" x14ac:dyDescent="0.25">
      <c r="A71" s="1">
        <v>303</v>
      </c>
      <c r="B71" s="1" t="s">
        <v>472</v>
      </c>
      <c r="C71" s="1" t="s">
        <v>473</v>
      </c>
      <c r="D71" s="7">
        <v>40231</v>
      </c>
      <c r="E71" s="9">
        <v>2010</v>
      </c>
      <c r="F71" s="13">
        <v>39833</v>
      </c>
      <c r="G71" s="13">
        <v>39833</v>
      </c>
      <c r="H71" s="11">
        <f t="shared" si="34"/>
        <v>398</v>
      </c>
      <c r="I71" s="11">
        <f t="shared" si="35"/>
        <v>398</v>
      </c>
      <c r="J71" s="9">
        <f t="shared" si="36"/>
        <v>1</v>
      </c>
      <c r="K71" s="9">
        <f t="shared" si="37"/>
        <v>1</v>
      </c>
      <c r="L71" s="9">
        <f t="shared" si="38"/>
        <v>0</v>
      </c>
      <c r="M71" s="9">
        <f t="shared" si="39"/>
        <v>0</v>
      </c>
      <c r="N71" s="1" t="s">
        <v>65</v>
      </c>
      <c r="O71" s="7"/>
      <c r="P71" s="1" t="s">
        <v>727</v>
      </c>
      <c r="Q71" s="1">
        <v>1</v>
      </c>
      <c r="R71" s="1" t="s">
        <v>728</v>
      </c>
      <c r="S71" s="1">
        <f t="shared" si="40"/>
        <v>0</v>
      </c>
      <c r="T71" s="1">
        <f t="shared" si="41"/>
        <v>1</v>
      </c>
      <c r="U71" s="1">
        <f t="shared" si="42"/>
        <v>0</v>
      </c>
      <c r="V71" s="1">
        <f t="shared" si="43"/>
        <v>0</v>
      </c>
      <c r="W71" s="1">
        <f t="shared" si="44"/>
        <v>0</v>
      </c>
      <c r="X71" s="1">
        <f t="shared" si="45"/>
        <v>0</v>
      </c>
      <c r="Y71" s="1">
        <f t="shared" si="46"/>
        <v>1</v>
      </c>
      <c r="Z71" s="1">
        <f t="shared" si="47"/>
        <v>0</v>
      </c>
      <c r="AA71" s="1">
        <f t="shared" si="48"/>
        <v>0</v>
      </c>
      <c r="AB71" s="1">
        <f t="shared" si="49"/>
        <v>0</v>
      </c>
      <c r="AC71" s="1">
        <f t="shared" si="50"/>
        <v>0</v>
      </c>
      <c r="AD71" s="1">
        <f t="shared" si="51"/>
        <v>0</v>
      </c>
      <c r="AE71" s="1">
        <f t="shared" si="33"/>
        <v>0</v>
      </c>
      <c r="AF71" s="1">
        <f t="shared" si="52"/>
        <v>0</v>
      </c>
      <c r="AG71" s="1">
        <f t="shared" si="53"/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f t="shared" si="32"/>
        <v>0</v>
      </c>
      <c r="AN71" s="1">
        <v>0</v>
      </c>
      <c r="AO71" s="1">
        <f t="shared" si="54"/>
        <v>0</v>
      </c>
      <c r="AP71" s="1">
        <f t="shared" si="55"/>
        <v>0</v>
      </c>
      <c r="AQ71" s="1">
        <v>0</v>
      </c>
      <c r="AR71" s="1">
        <f t="shared" si="56"/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2" t="s">
        <v>1735</v>
      </c>
      <c r="AZ71" s="2"/>
      <c r="BA71" s="2"/>
      <c r="BB71" s="2"/>
      <c r="BC71" s="1">
        <v>1</v>
      </c>
      <c r="BE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1</v>
      </c>
      <c r="BY71" s="1">
        <v>1</v>
      </c>
      <c r="BZ71" s="1" t="s">
        <v>45</v>
      </c>
      <c r="CA71" s="1">
        <v>1</v>
      </c>
      <c r="CB71" s="1">
        <v>0</v>
      </c>
      <c r="CC71" s="1">
        <v>0</v>
      </c>
      <c r="CD71" s="1">
        <v>0</v>
      </c>
    </row>
    <row r="72" spans="1:83" x14ac:dyDescent="0.25">
      <c r="A72" s="1">
        <v>276</v>
      </c>
      <c r="B72" s="1" t="s">
        <v>461</v>
      </c>
      <c r="C72" s="1" t="s">
        <v>463</v>
      </c>
      <c r="D72" s="7">
        <v>40064</v>
      </c>
      <c r="E72" s="10">
        <v>2009</v>
      </c>
      <c r="F72" s="13">
        <v>39833</v>
      </c>
      <c r="G72" s="13">
        <v>39833</v>
      </c>
      <c r="H72" s="11">
        <f t="shared" si="34"/>
        <v>231</v>
      </c>
      <c r="I72" s="11">
        <f t="shared" si="35"/>
        <v>231</v>
      </c>
      <c r="J72" s="9">
        <f t="shared" si="36"/>
        <v>1</v>
      </c>
      <c r="K72" s="9">
        <f t="shared" si="37"/>
        <v>1</v>
      </c>
      <c r="L72" s="9">
        <f t="shared" si="38"/>
        <v>0</v>
      </c>
      <c r="M72" s="9">
        <f t="shared" si="39"/>
        <v>0</v>
      </c>
      <c r="N72" s="5" t="s">
        <v>197</v>
      </c>
      <c r="O72" s="7"/>
      <c r="P72" s="1" t="s">
        <v>727</v>
      </c>
      <c r="Q72" s="1">
        <v>1</v>
      </c>
      <c r="R72" s="1" t="s">
        <v>728</v>
      </c>
      <c r="S72" s="1">
        <f t="shared" si="40"/>
        <v>0</v>
      </c>
      <c r="T72" s="1">
        <f t="shared" si="41"/>
        <v>1</v>
      </c>
      <c r="U72" s="1">
        <f t="shared" si="42"/>
        <v>0</v>
      </c>
      <c r="V72" s="1">
        <f t="shared" si="43"/>
        <v>0</v>
      </c>
      <c r="W72" s="1">
        <f t="shared" si="44"/>
        <v>0</v>
      </c>
      <c r="X72" s="1">
        <f t="shared" si="45"/>
        <v>0</v>
      </c>
      <c r="Y72" s="1">
        <f t="shared" si="46"/>
        <v>1</v>
      </c>
      <c r="Z72" s="1">
        <f t="shared" si="47"/>
        <v>0</v>
      </c>
      <c r="AA72" s="1">
        <f t="shared" si="48"/>
        <v>0</v>
      </c>
      <c r="AB72" s="1">
        <f t="shared" si="49"/>
        <v>0</v>
      </c>
      <c r="AC72" s="1">
        <f t="shared" si="50"/>
        <v>0</v>
      </c>
      <c r="AD72" s="1">
        <f t="shared" si="51"/>
        <v>0</v>
      </c>
      <c r="AE72" s="1">
        <f t="shared" si="33"/>
        <v>0</v>
      </c>
      <c r="AF72" s="1">
        <f t="shared" si="52"/>
        <v>0</v>
      </c>
      <c r="AG72" s="1">
        <f t="shared" si="53"/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f t="shared" si="32"/>
        <v>0</v>
      </c>
      <c r="AN72" s="1">
        <v>0</v>
      </c>
      <c r="AO72" s="1">
        <f t="shared" si="54"/>
        <v>0</v>
      </c>
      <c r="AP72" s="1">
        <f t="shared" si="55"/>
        <v>0</v>
      </c>
      <c r="AQ72" s="1">
        <v>0</v>
      </c>
      <c r="AR72" s="1">
        <f t="shared" si="56"/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2" t="s">
        <v>1735</v>
      </c>
      <c r="AZ72" s="2"/>
      <c r="BA72" s="2"/>
      <c r="BB72" s="2"/>
      <c r="BC72" s="1">
        <v>1</v>
      </c>
      <c r="BE72" s="1">
        <v>0</v>
      </c>
      <c r="BG72" s="1">
        <v>0</v>
      </c>
      <c r="BH72" s="1">
        <v>0</v>
      </c>
      <c r="BI72" s="1">
        <v>0</v>
      </c>
      <c r="BJ72" s="1">
        <v>1</v>
      </c>
      <c r="BK72" s="1">
        <v>1</v>
      </c>
      <c r="BL72" s="1">
        <v>0</v>
      </c>
      <c r="BM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1</v>
      </c>
      <c r="BY72" s="1">
        <v>1</v>
      </c>
      <c r="BZ72" s="5" t="s">
        <v>133</v>
      </c>
      <c r="CA72" s="1">
        <v>1</v>
      </c>
      <c r="CB72" s="1">
        <v>0</v>
      </c>
      <c r="CC72" s="1">
        <v>0</v>
      </c>
      <c r="CD72" s="1">
        <v>0</v>
      </c>
    </row>
    <row r="73" spans="1:83" x14ac:dyDescent="0.25">
      <c r="A73" s="1">
        <v>10</v>
      </c>
      <c r="B73" s="1" t="s">
        <v>739</v>
      </c>
      <c r="C73" s="1" t="s">
        <v>740</v>
      </c>
      <c r="D73" s="7">
        <v>40055</v>
      </c>
      <c r="E73" s="10">
        <v>2009</v>
      </c>
      <c r="F73" s="13">
        <v>39833</v>
      </c>
      <c r="G73" s="13">
        <v>39833</v>
      </c>
      <c r="H73" s="11">
        <f t="shared" si="34"/>
        <v>222</v>
      </c>
      <c r="I73" s="11">
        <f t="shared" si="35"/>
        <v>222</v>
      </c>
      <c r="J73" s="9">
        <f t="shared" si="36"/>
        <v>1</v>
      </c>
      <c r="K73" s="9">
        <f t="shared" si="37"/>
        <v>1</v>
      </c>
      <c r="L73" s="9">
        <f t="shared" si="38"/>
        <v>0</v>
      </c>
      <c r="M73" s="9">
        <f t="shared" si="39"/>
        <v>0</v>
      </c>
      <c r="N73" s="5" t="s">
        <v>197</v>
      </c>
      <c r="O73" s="7"/>
      <c r="P73" s="1" t="s">
        <v>727</v>
      </c>
      <c r="Q73" s="1">
        <v>1</v>
      </c>
      <c r="R73" s="1" t="s">
        <v>728</v>
      </c>
      <c r="S73" s="1">
        <f t="shared" si="40"/>
        <v>0</v>
      </c>
      <c r="T73" s="1">
        <f t="shared" si="41"/>
        <v>1</v>
      </c>
      <c r="U73" s="1">
        <f t="shared" si="42"/>
        <v>0</v>
      </c>
      <c r="V73" s="1">
        <f t="shared" si="43"/>
        <v>0</v>
      </c>
      <c r="W73" s="1">
        <f t="shared" si="44"/>
        <v>0</v>
      </c>
      <c r="X73" s="1">
        <f t="shared" si="45"/>
        <v>1</v>
      </c>
      <c r="Y73" s="1">
        <f t="shared" si="46"/>
        <v>0</v>
      </c>
      <c r="Z73" s="1">
        <f t="shared" si="47"/>
        <v>0</v>
      </c>
      <c r="AA73" s="1">
        <f t="shared" si="48"/>
        <v>0</v>
      </c>
      <c r="AB73" s="1">
        <f t="shared" si="49"/>
        <v>0</v>
      </c>
      <c r="AC73" s="1">
        <f t="shared" si="50"/>
        <v>0</v>
      </c>
      <c r="AD73" s="1">
        <f t="shared" si="51"/>
        <v>0</v>
      </c>
      <c r="AE73" s="1">
        <f t="shared" si="33"/>
        <v>0</v>
      </c>
      <c r="AF73" s="1">
        <f t="shared" si="52"/>
        <v>0</v>
      </c>
      <c r="AG73" s="1">
        <f t="shared" si="53"/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f t="shared" si="32"/>
        <v>0</v>
      </c>
      <c r="AN73" s="1">
        <v>0</v>
      </c>
      <c r="AO73" s="1">
        <f t="shared" si="54"/>
        <v>0</v>
      </c>
      <c r="AP73" s="1">
        <f t="shared" si="55"/>
        <v>0</v>
      </c>
      <c r="AQ73" s="1">
        <v>0</v>
      </c>
      <c r="AR73" s="1">
        <f t="shared" si="56"/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2" t="s">
        <v>1722</v>
      </c>
      <c r="AZ73" s="2"/>
      <c r="BA73" s="2"/>
      <c r="BB73" s="2"/>
      <c r="BC73" s="1">
        <v>2</v>
      </c>
      <c r="BD73" s="5" t="s">
        <v>141</v>
      </c>
      <c r="BE73" s="5">
        <v>0</v>
      </c>
      <c r="BG73" s="1">
        <v>0</v>
      </c>
      <c r="BH73" s="1">
        <v>0</v>
      </c>
      <c r="BI73" s="1">
        <v>0</v>
      </c>
      <c r="BJ73" s="1">
        <v>1</v>
      </c>
      <c r="BK73" s="1">
        <v>1</v>
      </c>
      <c r="BL73" s="1">
        <v>0</v>
      </c>
      <c r="BM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1</v>
      </c>
      <c r="BY73" s="1">
        <v>1</v>
      </c>
      <c r="BZ73" s="5" t="s">
        <v>133</v>
      </c>
      <c r="CA73" s="1">
        <v>1</v>
      </c>
      <c r="CB73" s="1">
        <v>1</v>
      </c>
      <c r="CC73" s="1">
        <v>0</v>
      </c>
      <c r="CD73" s="1">
        <v>0</v>
      </c>
    </row>
    <row r="74" spans="1:83" x14ac:dyDescent="0.25">
      <c r="A74" s="1">
        <v>6</v>
      </c>
      <c r="B74" s="1" t="s">
        <v>736</v>
      </c>
      <c r="C74" s="1" t="s">
        <v>737</v>
      </c>
      <c r="D74" s="7">
        <v>40189</v>
      </c>
      <c r="E74" s="9">
        <v>2010</v>
      </c>
      <c r="F74" s="13">
        <v>39833</v>
      </c>
      <c r="G74" s="13">
        <v>39833</v>
      </c>
      <c r="H74" s="11">
        <f t="shared" si="34"/>
        <v>356</v>
      </c>
      <c r="I74" s="11">
        <f t="shared" si="35"/>
        <v>356</v>
      </c>
      <c r="J74" s="9">
        <f t="shared" si="36"/>
        <v>1</v>
      </c>
      <c r="K74" s="9">
        <f t="shared" si="37"/>
        <v>1</v>
      </c>
      <c r="L74" s="9">
        <f t="shared" si="38"/>
        <v>0</v>
      </c>
      <c r="M74" s="9">
        <f t="shared" si="39"/>
        <v>0</v>
      </c>
      <c r="N74" s="1" t="s">
        <v>197</v>
      </c>
      <c r="O74" s="7"/>
      <c r="P74" s="1" t="s">
        <v>727</v>
      </c>
      <c r="Q74" s="1">
        <v>1</v>
      </c>
      <c r="R74" s="1" t="s">
        <v>728</v>
      </c>
      <c r="S74" s="1">
        <f t="shared" si="40"/>
        <v>0</v>
      </c>
      <c r="T74" s="1">
        <f t="shared" si="41"/>
        <v>1</v>
      </c>
      <c r="U74" s="1">
        <f t="shared" si="42"/>
        <v>0</v>
      </c>
      <c r="V74" s="1">
        <f t="shared" si="43"/>
        <v>0</v>
      </c>
      <c r="W74" s="1">
        <f t="shared" si="44"/>
        <v>0</v>
      </c>
      <c r="X74" s="1">
        <f t="shared" si="45"/>
        <v>0</v>
      </c>
      <c r="Y74" s="1">
        <f t="shared" si="46"/>
        <v>1</v>
      </c>
      <c r="Z74" s="1">
        <f t="shared" si="47"/>
        <v>0</v>
      </c>
      <c r="AA74" s="1">
        <f t="shared" si="48"/>
        <v>0</v>
      </c>
      <c r="AB74" s="1">
        <f t="shared" si="49"/>
        <v>0</v>
      </c>
      <c r="AC74" s="1">
        <f t="shared" si="50"/>
        <v>0</v>
      </c>
      <c r="AD74" s="1">
        <f t="shared" si="51"/>
        <v>0</v>
      </c>
      <c r="AE74" s="1">
        <f t="shared" si="33"/>
        <v>0</v>
      </c>
      <c r="AF74" s="1">
        <f t="shared" si="52"/>
        <v>0</v>
      </c>
      <c r="AG74" s="1">
        <f t="shared" si="53"/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f t="shared" si="32"/>
        <v>0</v>
      </c>
      <c r="AN74" s="1">
        <v>0</v>
      </c>
      <c r="AO74" s="1">
        <f t="shared" si="54"/>
        <v>0</v>
      </c>
      <c r="AP74" s="1">
        <f t="shared" si="55"/>
        <v>0</v>
      </c>
      <c r="AQ74" s="1">
        <v>0</v>
      </c>
      <c r="AR74" s="1">
        <f t="shared" si="56"/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2" t="s">
        <v>1735</v>
      </c>
      <c r="AZ74" s="2"/>
      <c r="BA74" s="2"/>
      <c r="BB74" s="2"/>
      <c r="BC74" s="1">
        <v>1</v>
      </c>
      <c r="BE74" s="1">
        <v>0</v>
      </c>
      <c r="BG74" s="1">
        <v>0</v>
      </c>
      <c r="BH74" s="1">
        <v>0</v>
      </c>
      <c r="BI74" s="1">
        <v>0</v>
      </c>
      <c r="BJ74" s="1">
        <v>1</v>
      </c>
      <c r="BK74" s="1">
        <v>1</v>
      </c>
      <c r="BL74" s="1">
        <v>0</v>
      </c>
      <c r="BM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1</v>
      </c>
      <c r="BY74" s="1">
        <v>1</v>
      </c>
      <c r="BZ74" s="1" t="s">
        <v>46</v>
      </c>
      <c r="CA74" s="1">
        <v>1</v>
      </c>
      <c r="CB74" s="1">
        <v>1</v>
      </c>
      <c r="CC74" s="1">
        <v>0</v>
      </c>
      <c r="CD74" s="1">
        <v>0</v>
      </c>
    </row>
    <row r="75" spans="1:83" x14ac:dyDescent="0.25">
      <c r="A75" s="1">
        <v>611</v>
      </c>
      <c r="B75" s="1" t="s">
        <v>1197</v>
      </c>
      <c r="C75" s="1" t="s">
        <v>1198</v>
      </c>
      <c r="D75" s="7">
        <v>38389</v>
      </c>
      <c r="E75" s="9">
        <v>2005</v>
      </c>
      <c r="F75" s="13">
        <v>38372</v>
      </c>
      <c r="G75" s="13">
        <v>36911</v>
      </c>
      <c r="H75" s="11">
        <f t="shared" si="34"/>
        <v>17</v>
      </c>
      <c r="I75" s="11">
        <f t="shared" si="35"/>
        <v>1478</v>
      </c>
      <c r="J75" s="9">
        <f t="shared" si="36"/>
        <v>2</v>
      </c>
      <c r="K75" s="9">
        <f t="shared" si="37"/>
        <v>0</v>
      </c>
      <c r="L75" s="9">
        <f t="shared" si="38"/>
        <v>1</v>
      </c>
      <c r="M75" s="9">
        <f t="shared" si="39"/>
        <v>0</v>
      </c>
      <c r="N75" s="1" t="s">
        <v>215</v>
      </c>
      <c r="O75" s="7" t="s">
        <v>1766</v>
      </c>
      <c r="P75" s="1" t="s">
        <v>727</v>
      </c>
      <c r="Q75" s="1">
        <v>1</v>
      </c>
      <c r="R75" s="1" t="s">
        <v>728</v>
      </c>
      <c r="S75" s="1">
        <f t="shared" si="40"/>
        <v>0</v>
      </c>
      <c r="T75" s="1">
        <f t="shared" si="41"/>
        <v>1</v>
      </c>
      <c r="U75" s="1">
        <f t="shared" si="42"/>
        <v>0</v>
      </c>
      <c r="V75" s="1">
        <f t="shared" si="43"/>
        <v>0</v>
      </c>
      <c r="W75" s="1">
        <f t="shared" si="44"/>
        <v>0</v>
      </c>
      <c r="X75" s="1">
        <f t="shared" si="45"/>
        <v>0</v>
      </c>
      <c r="Y75" s="1">
        <f t="shared" si="46"/>
        <v>1</v>
      </c>
      <c r="Z75" s="1">
        <f t="shared" si="47"/>
        <v>0</v>
      </c>
      <c r="AA75" s="1">
        <f t="shared" si="48"/>
        <v>0</v>
      </c>
      <c r="AB75" s="1">
        <f t="shared" si="49"/>
        <v>0</v>
      </c>
      <c r="AC75" s="1">
        <f t="shared" si="50"/>
        <v>0</v>
      </c>
      <c r="AD75" s="1">
        <f t="shared" si="51"/>
        <v>0</v>
      </c>
      <c r="AE75" s="1">
        <f t="shared" si="33"/>
        <v>0</v>
      </c>
      <c r="AF75" s="1">
        <f t="shared" si="52"/>
        <v>0</v>
      </c>
      <c r="AG75" s="1">
        <f t="shared" si="53"/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f t="shared" si="32"/>
        <v>0</v>
      </c>
      <c r="AN75" s="1">
        <v>0</v>
      </c>
      <c r="AO75" s="1">
        <f t="shared" si="54"/>
        <v>0</v>
      </c>
      <c r="AP75" s="1">
        <f t="shared" si="55"/>
        <v>0</v>
      </c>
      <c r="AQ75" s="1">
        <v>0</v>
      </c>
      <c r="AR75" s="1">
        <f t="shared" si="56"/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2" t="s">
        <v>1735</v>
      </c>
      <c r="AZ75" s="2" t="s">
        <v>1740</v>
      </c>
      <c r="BA75" s="2" t="s">
        <v>1907</v>
      </c>
      <c r="BB75" s="2" t="s">
        <v>1813</v>
      </c>
      <c r="BC75" s="1">
        <v>1</v>
      </c>
      <c r="BD75" s="1" t="s">
        <v>1918</v>
      </c>
      <c r="BE75" s="1">
        <v>0</v>
      </c>
      <c r="BF75" s="1" t="s">
        <v>1926</v>
      </c>
      <c r="BG75" s="1">
        <v>0</v>
      </c>
      <c r="BH75" s="1">
        <v>0</v>
      </c>
      <c r="BI75" s="1">
        <v>0</v>
      </c>
      <c r="BJ75" s="1">
        <v>1</v>
      </c>
      <c r="BK75" s="1">
        <v>1</v>
      </c>
      <c r="BL75" s="1">
        <v>0</v>
      </c>
      <c r="BM75" s="1">
        <v>1</v>
      </c>
      <c r="BN75" s="1" t="s">
        <v>1928</v>
      </c>
      <c r="BO75" s="1">
        <v>0</v>
      </c>
      <c r="BP75" s="1">
        <v>1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1</v>
      </c>
      <c r="BY75" s="1">
        <v>1</v>
      </c>
      <c r="BZ75" s="1" t="s">
        <v>1927</v>
      </c>
      <c r="CA75" s="1">
        <v>1</v>
      </c>
      <c r="CB75" s="1">
        <v>1</v>
      </c>
      <c r="CC75" s="1">
        <v>0</v>
      </c>
      <c r="CD75" s="1">
        <v>1</v>
      </c>
      <c r="CE75" s="1" t="s">
        <v>2055</v>
      </c>
    </row>
    <row r="76" spans="1:83" x14ac:dyDescent="0.25">
      <c r="A76" s="1">
        <v>299</v>
      </c>
      <c r="B76" s="1" t="s">
        <v>1057</v>
      </c>
      <c r="C76" s="1" t="s">
        <v>1058</v>
      </c>
      <c r="D76" s="7">
        <v>37969</v>
      </c>
      <c r="E76" s="9">
        <v>2003</v>
      </c>
      <c r="F76" s="13">
        <v>36911</v>
      </c>
      <c r="G76" s="13">
        <v>36911</v>
      </c>
      <c r="H76" s="11">
        <f t="shared" si="34"/>
        <v>1058</v>
      </c>
      <c r="I76" s="11">
        <f t="shared" si="35"/>
        <v>1058</v>
      </c>
      <c r="J76" s="9">
        <f t="shared" si="36"/>
        <v>2</v>
      </c>
      <c r="K76" s="9">
        <f t="shared" si="37"/>
        <v>0</v>
      </c>
      <c r="L76" s="9">
        <f t="shared" si="38"/>
        <v>1</v>
      </c>
      <c r="M76" s="9">
        <f t="shared" si="39"/>
        <v>0</v>
      </c>
      <c r="N76" s="1" t="s">
        <v>215</v>
      </c>
      <c r="O76" s="7" t="s">
        <v>1610</v>
      </c>
      <c r="P76" s="1" t="s">
        <v>727</v>
      </c>
      <c r="Q76" s="1">
        <v>1</v>
      </c>
      <c r="R76" s="1" t="s">
        <v>728</v>
      </c>
      <c r="S76" s="1">
        <f t="shared" si="40"/>
        <v>0</v>
      </c>
      <c r="T76" s="1">
        <f t="shared" si="41"/>
        <v>1</v>
      </c>
      <c r="U76" s="1">
        <f t="shared" si="42"/>
        <v>0</v>
      </c>
      <c r="V76" s="1">
        <f t="shared" si="43"/>
        <v>0</v>
      </c>
      <c r="W76" s="1">
        <f t="shared" si="44"/>
        <v>0</v>
      </c>
      <c r="X76" s="1">
        <f t="shared" si="45"/>
        <v>0</v>
      </c>
      <c r="Y76" s="1">
        <f t="shared" si="46"/>
        <v>1</v>
      </c>
      <c r="Z76" s="1">
        <f t="shared" si="47"/>
        <v>0</v>
      </c>
      <c r="AA76" s="1">
        <f t="shared" si="48"/>
        <v>0</v>
      </c>
      <c r="AB76" s="1">
        <f t="shared" si="49"/>
        <v>0</v>
      </c>
      <c r="AC76" s="1">
        <f t="shared" si="50"/>
        <v>0</v>
      </c>
      <c r="AD76" s="1">
        <f t="shared" si="51"/>
        <v>0</v>
      </c>
      <c r="AE76" s="1">
        <f t="shared" si="33"/>
        <v>0</v>
      </c>
      <c r="AF76" s="1">
        <f t="shared" si="52"/>
        <v>0</v>
      </c>
      <c r="AG76" s="1">
        <f t="shared" si="53"/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f t="shared" si="32"/>
        <v>0</v>
      </c>
      <c r="AN76" s="1">
        <v>0</v>
      </c>
      <c r="AO76" s="1">
        <f t="shared" si="54"/>
        <v>0</v>
      </c>
      <c r="AP76" s="1">
        <f t="shared" si="55"/>
        <v>0</v>
      </c>
      <c r="AQ76" s="1">
        <v>0</v>
      </c>
      <c r="AR76" s="1">
        <f t="shared" si="56"/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2" t="s">
        <v>1735</v>
      </c>
      <c r="AZ76" s="2" t="s">
        <v>1740</v>
      </c>
      <c r="BA76" s="2" t="s">
        <v>1907</v>
      </c>
      <c r="BB76" s="2" t="s">
        <v>1813</v>
      </c>
      <c r="BC76" s="1">
        <v>1</v>
      </c>
      <c r="BD76" s="1" t="s">
        <v>1918</v>
      </c>
      <c r="BE76" s="1">
        <v>0</v>
      </c>
      <c r="BG76" s="1">
        <v>0</v>
      </c>
      <c r="BH76" s="1">
        <v>0</v>
      </c>
      <c r="BI76" s="1">
        <v>0</v>
      </c>
      <c r="BJ76" s="1">
        <v>1</v>
      </c>
      <c r="BK76" s="1">
        <v>1</v>
      </c>
      <c r="BL76" s="1">
        <v>0</v>
      </c>
      <c r="BM76" s="1">
        <v>0</v>
      </c>
      <c r="BO76" s="1">
        <v>0</v>
      </c>
      <c r="BP76" s="1">
        <v>0</v>
      </c>
      <c r="BQ76" s="1">
        <v>0</v>
      </c>
      <c r="BR76" s="1">
        <v>1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1</v>
      </c>
      <c r="BY76" s="1">
        <v>1</v>
      </c>
      <c r="BZ76" s="1" t="s">
        <v>2087</v>
      </c>
      <c r="CA76" s="1">
        <v>1</v>
      </c>
      <c r="CB76" s="1">
        <v>1</v>
      </c>
      <c r="CC76" s="1">
        <v>0</v>
      </c>
      <c r="CD76" s="1">
        <v>1</v>
      </c>
      <c r="CE76" s="1" t="s">
        <v>1981</v>
      </c>
    </row>
    <row r="77" spans="1:83" x14ac:dyDescent="0.25">
      <c r="A77" s="1">
        <v>35</v>
      </c>
      <c r="B77" s="1" t="s">
        <v>1069</v>
      </c>
      <c r="C77" s="1" t="s">
        <v>1070</v>
      </c>
      <c r="D77" s="7">
        <v>39750</v>
      </c>
      <c r="E77" s="9">
        <v>2008</v>
      </c>
      <c r="F77" s="13">
        <v>38372</v>
      </c>
      <c r="G77" s="13">
        <v>36911</v>
      </c>
      <c r="H77" s="11">
        <f t="shared" si="34"/>
        <v>1378</v>
      </c>
      <c r="I77" s="11">
        <f t="shared" si="35"/>
        <v>2839</v>
      </c>
      <c r="J77" s="9">
        <f t="shared" si="36"/>
        <v>2</v>
      </c>
      <c r="K77" s="9">
        <f t="shared" si="37"/>
        <v>0</v>
      </c>
      <c r="L77" s="9">
        <f t="shared" si="38"/>
        <v>1</v>
      </c>
      <c r="M77" s="9">
        <f t="shared" si="39"/>
        <v>0</v>
      </c>
      <c r="N77" s="1" t="s">
        <v>215</v>
      </c>
      <c r="O77" s="7" t="s">
        <v>1614</v>
      </c>
      <c r="P77" s="1" t="s">
        <v>727</v>
      </c>
      <c r="Q77" s="1">
        <v>1</v>
      </c>
      <c r="R77" s="1" t="s">
        <v>728</v>
      </c>
      <c r="S77" s="1">
        <f t="shared" si="40"/>
        <v>0</v>
      </c>
      <c r="T77" s="1">
        <f t="shared" si="41"/>
        <v>1</v>
      </c>
      <c r="U77" s="1">
        <f t="shared" si="42"/>
        <v>0</v>
      </c>
      <c r="V77" s="1">
        <f t="shared" si="43"/>
        <v>0</v>
      </c>
      <c r="W77" s="1">
        <f t="shared" si="44"/>
        <v>0</v>
      </c>
      <c r="X77" s="1">
        <f t="shared" si="45"/>
        <v>0</v>
      </c>
      <c r="Y77" s="1">
        <f t="shared" si="46"/>
        <v>1</v>
      </c>
      <c r="Z77" s="1">
        <f t="shared" si="47"/>
        <v>0</v>
      </c>
      <c r="AA77" s="1">
        <f t="shared" si="48"/>
        <v>0</v>
      </c>
      <c r="AB77" s="1">
        <f t="shared" si="49"/>
        <v>0</v>
      </c>
      <c r="AC77" s="1">
        <f t="shared" si="50"/>
        <v>0</v>
      </c>
      <c r="AD77" s="1">
        <f t="shared" si="51"/>
        <v>0</v>
      </c>
      <c r="AE77" s="1">
        <f t="shared" si="33"/>
        <v>0</v>
      </c>
      <c r="AF77" s="1">
        <f t="shared" si="52"/>
        <v>0</v>
      </c>
      <c r="AG77" s="1">
        <f t="shared" si="53"/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f t="shared" si="32"/>
        <v>0</v>
      </c>
      <c r="AN77" s="1">
        <v>0</v>
      </c>
      <c r="AO77" s="1">
        <f t="shared" si="54"/>
        <v>0</v>
      </c>
      <c r="AP77" s="1">
        <f t="shared" si="55"/>
        <v>0</v>
      </c>
      <c r="AQ77" s="1">
        <v>0</v>
      </c>
      <c r="AR77" s="1">
        <f t="shared" si="56"/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2" t="s">
        <v>1735</v>
      </c>
      <c r="AZ77" s="2" t="s">
        <v>1736</v>
      </c>
      <c r="BA77" s="2" t="s">
        <v>1906</v>
      </c>
      <c r="BB77" s="2" t="s">
        <v>1813</v>
      </c>
      <c r="BC77" s="1">
        <v>1</v>
      </c>
      <c r="BD77" s="1" t="s">
        <v>1918</v>
      </c>
      <c r="BE77" s="1">
        <v>0</v>
      </c>
      <c r="BG77" s="1">
        <v>0</v>
      </c>
      <c r="BH77" s="1">
        <v>1</v>
      </c>
      <c r="BI77" s="1">
        <v>1</v>
      </c>
      <c r="BJ77" s="1">
        <v>1</v>
      </c>
      <c r="BK77" s="1">
        <v>3</v>
      </c>
      <c r="BL77" s="1">
        <v>0</v>
      </c>
      <c r="BM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1</v>
      </c>
      <c r="BZ77" s="1" t="s">
        <v>1980</v>
      </c>
      <c r="CA77" s="1">
        <v>1</v>
      </c>
      <c r="CB77" s="1">
        <v>1</v>
      </c>
      <c r="CC77" s="1">
        <v>0</v>
      </c>
      <c r="CD77" s="1">
        <v>1</v>
      </c>
    </row>
    <row r="78" spans="1:83" x14ac:dyDescent="0.25">
      <c r="A78" s="1">
        <v>341</v>
      </c>
      <c r="B78" s="2" t="s">
        <v>650</v>
      </c>
      <c r="C78" s="1" t="s">
        <v>651</v>
      </c>
      <c r="D78" s="8">
        <v>39461</v>
      </c>
      <c r="E78" s="9">
        <v>2008</v>
      </c>
      <c r="F78" s="13">
        <v>38372</v>
      </c>
      <c r="G78" s="13">
        <v>36911</v>
      </c>
      <c r="H78" s="11">
        <f t="shared" si="34"/>
        <v>1089</v>
      </c>
      <c r="I78" s="11">
        <f t="shared" si="35"/>
        <v>2550</v>
      </c>
      <c r="J78" s="9">
        <f t="shared" si="36"/>
        <v>2</v>
      </c>
      <c r="K78" s="9">
        <f t="shared" si="37"/>
        <v>0</v>
      </c>
      <c r="L78" s="9">
        <f t="shared" si="38"/>
        <v>1</v>
      </c>
      <c r="M78" s="9">
        <f t="shared" si="39"/>
        <v>0</v>
      </c>
      <c r="N78" s="1" t="s">
        <v>215</v>
      </c>
      <c r="O78" s="7" t="s">
        <v>1809</v>
      </c>
      <c r="P78" s="1" t="s">
        <v>727</v>
      </c>
      <c r="Q78" s="1">
        <v>1</v>
      </c>
      <c r="R78" s="1" t="s">
        <v>728</v>
      </c>
      <c r="S78" s="1">
        <f t="shared" si="40"/>
        <v>0</v>
      </c>
      <c r="T78" s="1">
        <f t="shared" si="41"/>
        <v>1</v>
      </c>
      <c r="U78" s="1">
        <f t="shared" si="42"/>
        <v>0</v>
      </c>
      <c r="V78" s="1">
        <f t="shared" si="43"/>
        <v>0</v>
      </c>
      <c r="W78" s="1">
        <f t="shared" si="44"/>
        <v>0</v>
      </c>
      <c r="X78" s="1">
        <f t="shared" si="45"/>
        <v>0</v>
      </c>
      <c r="Y78" s="1">
        <f t="shared" si="46"/>
        <v>0</v>
      </c>
      <c r="Z78" s="1">
        <f t="shared" si="47"/>
        <v>0</v>
      </c>
      <c r="AA78" s="1">
        <f t="shared" si="48"/>
        <v>0</v>
      </c>
      <c r="AB78" s="1">
        <f t="shared" si="49"/>
        <v>0</v>
      </c>
      <c r="AC78" s="1">
        <f t="shared" si="50"/>
        <v>0</v>
      </c>
      <c r="AD78" s="1">
        <f t="shared" si="51"/>
        <v>0</v>
      </c>
      <c r="AE78" s="1">
        <f t="shared" si="33"/>
        <v>0</v>
      </c>
      <c r="AF78" s="1">
        <f t="shared" si="52"/>
        <v>0</v>
      </c>
      <c r="AG78" s="1">
        <f t="shared" si="53"/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f t="shared" si="32"/>
        <v>0</v>
      </c>
      <c r="AN78" s="1">
        <v>0</v>
      </c>
      <c r="AO78" s="1">
        <f t="shared" si="54"/>
        <v>0</v>
      </c>
      <c r="AP78" s="1">
        <f t="shared" si="55"/>
        <v>0</v>
      </c>
      <c r="AQ78" s="1">
        <v>0</v>
      </c>
      <c r="AR78" s="1">
        <f t="shared" si="56"/>
        <v>0</v>
      </c>
      <c r="AS78" s="1">
        <v>0</v>
      </c>
      <c r="AT78" s="1">
        <v>1</v>
      </c>
      <c r="AU78" s="1">
        <v>0</v>
      </c>
      <c r="AV78" s="1">
        <v>0</v>
      </c>
      <c r="AW78" s="1">
        <v>0</v>
      </c>
      <c r="AX78" s="1">
        <v>0</v>
      </c>
      <c r="AY78" s="2" t="s">
        <v>1745</v>
      </c>
      <c r="AZ78" s="2" t="s">
        <v>1740</v>
      </c>
      <c r="BA78" s="2" t="s">
        <v>1907</v>
      </c>
      <c r="BB78" s="2" t="s">
        <v>1831</v>
      </c>
      <c r="BC78" s="1">
        <v>1</v>
      </c>
      <c r="BD78" s="1" t="s">
        <v>1918</v>
      </c>
      <c r="BE78" s="1">
        <v>0</v>
      </c>
      <c r="BG78" s="1">
        <v>0</v>
      </c>
      <c r="BH78" s="1">
        <v>0</v>
      </c>
      <c r="BI78" s="1">
        <v>0</v>
      </c>
      <c r="BJ78" s="1">
        <v>1</v>
      </c>
      <c r="BK78" s="1">
        <v>1</v>
      </c>
      <c r="BL78" s="1">
        <v>0</v>
      </c>
      <c r="BM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1</v>
      </c>
      <c r="BY78" s="1">
        <v>1</v>
      </c>
      <c r="BZ78" s="1" t="s">
        <v>1965</v>
      </c>
      <c r="CA78" s="1">
        <v>1</v>
      </c>
      <c r="CB78" s="1">
        <v>3</v>
      </c>
      <c r="CC78" s="1">
        <v>0</v>
      </c>
      <c r="CD78" s="1">
        <v>1</v>
      </c>
      <c r="CE78" s="1" t="s">
        <v>1966</v>
      </c>
    </row>
    <row r="79" spans="1:83" x14ac:dyDescent="0.25">
      <c r="A79" s="1">
        <v>100</v>
      </c>
      <c r="B79" s="1" t="s">
        <v>1170</v>
      </c>
      <c r="C79" s="1" t="s">
        <v>1171</v>
      </c>
      <c r="D79" s="7">
        <v>39875</v>
      </c>
      <c r="E79" s="9">
        <v>2009</v>
      </c>
      <c r="F79" s="13">
        <v>39833</v>
      </c>
      <c r="G79" s="13">
        <v>39833</v>
      </c>
      <c r="H79" s="11">
        <f t="shared" si="34"/>
        <v>42</v>
      </c>
      <c r="I79" s="11">
        <f t="shared" si="35"/>
        <v>42</v>
      </c>
      <c r="J79" s="9">
        <f t="shared" si="36"/>
        <v>1</v>
      </c>
      <c r="K79" s="9">
        <f t="shared" si="37"/>
        <v>1</v>
      </c>
      <c r="L79" s="9">
        <f t="shared" si="38"/>
        <v>0</v>
      </c>
      <c r="M79" s="9">
        <f t="shared" si="39"/>
        <v>0</v>
      </c>
      <c r="N79" s="1" t="s">
        <v>65</v>
      </c>
      <c r="P79" s="1" t="s">
        <v>727</v>
      </c>
      <c r="Q79" s="1">
        <v>1</v>
      </c>
      <c r="R79" s="1" t="s">
        <v>728</v>
      </c>
      <c r="S79" s="1">
        <f t="shared" si="40"/>
        <v>0</v>
      </c>
      <c r="T79" s="1">
        <f t="shared" si="41"/>
        <v>1</v>
      </c>
      <c r="U79" s="1">
        <f t="shared" si="42"/>
        <v>0</v>
      </c>
      <c r="V79" s="1">
        <f t="shared" si="43"/>
        <v>0</v>
      </c>
      <c r="W79" s="1">
        <f t="shared" si="44"/>
        <v>0</v>
      </c>
      <c r="X79" s="1">
        <f t="shared" si="45"/>
        <v>0</v>
      </c>
      <c r="Y79" s="1">
        <f t="shared" si="46"/>
        <v>0</v>
      </c>
      <c r="Z79" s="1">
        <f t="shared" si="47"/>
        <v>0</v>
      </c>
      <c r="AA79" s="1">
        <f t="shared" si="48"/>
        <v>0</v>
      </c>
      <c r="AB79" s="1">
        <f t="shared" si="49"/>
        <v>0</v>
      </c>
      <c r="AC79" s="1">
        <f t="shared" si="50"/>
        <v>0</v>
      </c>
      <c r="AD79" s="1">
        <f t="shared" si="51"/>
        <v>0</v>
      </c>
      <c r="AE79" s="1">
        <f t="shared" si="33"/>
        <v>0</v>
      </c>
      <c r="AF79" s="1">
        <f t="shared" si="52"/>
        <v>0</v>
      </c>
      <c r="AG79" s="1">
        <f t="shared" si="53"/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f t="shared" si="32"/>
        <v>0</v>
      </c>
      <c r="AN79" s="1">
        <v>0</v>
      </c>
      <c r="AO79" s="1">
        <f t="shared" si="54"/>
        <v>0</v>
      </c>
      <c r="AP79" s="1">
        <f t="shared" si="55"/>
        <v>0</v>
      </c>
      <c r="AQ79" s="1">
        <v>0</v>
      </c>
      <c r="AR79" s="1">
        <f t="shared" si="56"/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2" t="s">
        <v>1650</v>
      </c>
      <c r="AZ79" s="2" t="s">
        <v>1651</v>
      </c>
      <c r="BA79" s="2" t="s">
        <v>1912</v>
      </c>
      <c r="BB79" s="2" t="s">
        <v>1813</v>
      </c>
      <c r="BC79" s="1">
        <v>1</v>
      </c>
      <c r="BD79" s="1" t="s">
        <v>1918</v>
      </c>
      <c r="BE79" s="1">
        <v>0</v>
      </c>
      <c r="BG79" s="1">
        <v>0</v>
      </c>
      <c r="BH79" s="1">
        <v>0</v>
      </c>
      <c r="BI79" s="1">
        <v>0</v>
      </c>
      <c r="BJ79" s="1">
        <v>1</v>
      </c>
      <c r="BK79" s="1">
        <v>1</v>
      </c>
      <c r="BL79" s="1">
        <v>0</v>
      </c>
      <c r="BM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1</v>
      </c>
      <c r="BY79" s="1">
        <v>1</v>
      </c>
      <c r="BZ79" s="1" t="s">
        <v>23</v>
      </c>
      <c r="CA79" s="1">
        <v>1</v>
      </c>
      <c r="CB79" s="1">
        <v>0</v>
      </c>
      <c r="CC79" s="1">
        <v>1</v>
      </c>
      <c r="CD79" s="1">
        <v>0</v>
      </c>
    </row>
    <row r="80" spans="1:83" x14ac:dyDescent="0.25">
      <c r="A80" s="1">
        <v>261</v>
      </c>
      <c r="B80" s="1" t="s">
        <v>1362</v>
      </c>
      <c r="C80" s="1" t="s">
        <v>1363</v>
      </c>
      <c r="D80" s="7">
        <v>39301</v>
      </c>
      <c r="E80" s="9">
        <v>2007</v>
      </c>
      <c r="F80" s="13">
        <v>38372</v>
      </c>
      <c r="G80" s="13">
        <v>36911</v>
      </c>
      <c r="H80" s="11">
        <f t="shared" si="34"/>
        <v>929</v>
      </c>
      <c r="I80" s="11">
        <f t="shared" si="35"/>
        <v>2390</v>
      </c>
      <c r="J80" s="9">
        <f t="shared" si="36"/>
        <v>2</v>
      </c>
      <c r="K80" s="9">
        <f t="shared" si="37"/>
        <v>0</v>
      </c>
      <c r="L80" s="9">
        <f t="shared" si="38"/>
        <v>1</v>
      </c>
      <c r="M80" s="9">
        <f t="shared" si="39"/>
        <v>0</v>
      </c>
      <c r="N80" s="1" t="s">
        <v>215</v>
      </c>
      <c r="O80" s="7">
        <v>39833</v>
      </c>
      <c r="P80" s="1" t="s">
        <v>731</v>
      </c>
      <c r="Q80" s="1">
        <v>0</v>
      </c>
      <c r="R80" s="1" t="s">
        <v>732</v>
      </c>
      <c r="S80" s="1">
        <f t="shared" si="40"/>
        <v>0</v>
      </c>
      <c r="T80" s="1">
        <f t="shared" si="41"/>
        <v>0</v>
      </c>
      <c r="U80" s="1">
        <f t="shared" si="42"/>
        <v>1</v>
      </c>
      <c r="V80" s="1">
        <f t="shared" si="43"/>
        <v>0</v>
      </c>
      <c r="W80" s="1">
        <f t="shared" si="44"/>
        <v>0</v>
      </c>
      <c r="X80" s="1">
        <f t="shared" si="45"/>
        <v>0</v>
      </c>
      <c r="Y80" s="1">
        <f t="shared" si="46"/>
        <v>0</v>
      </c>
      <c r="Z80" s="1">
        <f t="shared" si="47"/>
        <v>0</v>
      </c>
      <c r="AA80" s="1">
        <f t="shared" si="48"/>
        <v>0</v>
      </c>
      <c r="AB80" s="1">
        <f t="shared" si="49"/>
        <v>0</v>
      </c>
      <c r="AC80" s="1">
        <f t="shared" si="50"/>
        <v>0</v>
      </c>
      <c r="AD80" s="1">
        <f t="shared" si="51"/>
        <v>0</v>
      </c>
      <c r="AE80" s="1">
        <f t="shared" si="33"/>
        <v>0</v>
      </c>
      <c r="AF80" s="1">
        <f t="shared" si="52"/>
        <v>0</v>
      </c>
      <c r="AG80" s="1">
        <f t="shared" si="53"/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f t="shared" si="32"/>
        <v>0</v>
      </c>
      <c r="AN80" s="1">
        <v>1</v>
      </c>
      <c r="AO80" s="1">
        <f t="shared" si="54"/>
        <v>0</v>
      </c>
      <c r="AP80" s="1">
        <f t="shared" si="55"/>
        <v>0</v>
      </c>
      <c r="AQ80" s="1">
        <v>0</v>
      </c>
      <c r="AR80" s="1">
        <f t="shared" si="56"/>
        <v>1</v>
      </c>
      <c r="AS80" s="1">
        <v>1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2" t="s">
        <v>447</v>
      </c>
      <c r="AZ80" s="2" t="s">
        <v>1863</v>
      </c>
      <c r="BA80" s="2" t="s">
        <v>1914</v>
      </c>
      <c r="BB80" s="2" t="s">
        <v>1813</v>
      </c>
      <c r="BC80" s="1">
        <v>2</v>
      </c>
      <c r="BD80" s="1" t="s">
        <v>218</v>
      </c>
      <c r="BE80" s="1">
        <v>1</v>
      </c>
      <c r="BG80" s="1">
        <v>0</v>
      </c>
      <c r="BH80" s="1">
        <v>0</v>
      </c>
      <c r="BI80" s="1">
        <v>0</v>
      </c>
      <c r="BJ80" s="1">
        <v>1</v>
      </c>
      <c r="BK80" s="1">
        <v>1</v>
      </c>
      <c r="BL80" s="1">
        <v>0</v>
      </c>
      <c r="BM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1</v>
      </c>
      <c r="BW80" s="1">
        <v>1</v>
      </c>
      <c r="BX80" s="1">
        <v>0</v>
      </c>
      <c r="BY80" s="1">
        <v>1</v>
      </c>
      <c r="BZ80" s="1" t="s">
        <v>154</v>
      </c>
      <c r="CA80" s="1">
        <v>1</v>
      </c>
      <c r="CB80" s="1">
        <v>0</v>
      </c>
      <c r="CC80" s="1">
        <v>0</v>
      </c>
      <c r="CD80" s="1">
        <v>0</v>
      </c>
    </row>
    <row r="81" spans="1:83" x14ac:dyDescent="0.25">
      <c r="A81" s="1">
        <v>588</v>
      </c>
      <c r="B81" s="2" t="s">
        <v>358</v>
      </c>
      <c r="C81" s="1" t="s">
        <v>359</v>
      </c>
      <c r="D81" s="7">
        <v>40055</v>
      </c>
      <c r="E81" s="10">
        <v>2009</v>
      </c>
      <c r="F81" s="13">
        <v>39833</v>
      </c>
      <c r="G81" s="13">
        <v>39833</v>
      </c>
      <c r="H81" s="11">
        <f t="shared" si="34"/>
        <v>222</v>
      </c>
      <c r="I81" s="11">
        <f t="shared" si="35"/>
        <v>222</v>
      </c>
      <c r="J81" s="9">
        <f t="shared" si="36"/>
        <v>1</v>
      </c>
      <c r="K81" s="9">
        <f t="shared" si="37"/>
        <v>1</v>
      </c>
      <c r="L81" s="9">
        <f t="shared" si="38"/>
        <v>0</v>
      </c>
      <c r="M81" s="9">
        <f t="shared" si="39"/>
        <v>0</v>
      </c>
      <c r="N81" s="5" t="s">
        <v>197</v>
      </c>
      <c r="O81" s="7">
        <v>40366</v>
      </c>
      <c r="P81" s="1" t="s">
        <v>727</v>
      </c>
      <c r="Q81" s="1">
        <v>1</v>
      </c>
      <c r="R81" s="1" t="s">
        <v>728</v>
      </c>
      <c r="S81" s="1">
        <f t="shared" si="40"/>
        <v>0</v>
      </c>
      <c r="T81" s="1">
        <f t="shared" si="41"/>
        <v>1</v>
      </c>
      <c r="U81" s="1">
        <f t="shared" si="42"/>
        <v>0</v>
      </c>
      <c r="V81" s="1">
        <f t="shared" si="43"/>
        <v>0</v>
      </c>
      <c r="W81" s="1">
        <f t="shared" si="44"/>
        <v>0</v>
      </c>
      <c r="X81" s="1">
        <f t="shared" si="45"/>
        <v>0</v>
      </c>
      <c r="Y81" s="1">
        <f t="shared" si="46"/>
        <v>0</v>
      </c>
      <c r="Z81" s="1">
        <f t="shared" si="47"/>
        <v>0</v>
      </c>
      <c r="AA81" s="1">
        <f t="shared" si="48"/>
        <v>0</v>
      </c>
      <c r="AB81" s="1">
        <f t="shared" si="49"/>
        <v>0</v>
      </c>
      <c r="AC81" s="1">
        <f t="shared" si="50"/>
        <v>0</v>
      </c>
      <c r="AD81" s="1">
        <f t="shared" si="51"/>
        <v>0</v>
      </c>
      <c r="AE81" s="1">
        <f t="shared" si="33"/>
        <v>0</v>
      </c>
      <c r="AF81" s="1">
        <f t="shared" si="52"/>
        <v>0</v>
      </c>
      <c r="AG81" s="1">
        <f t="shared" si="53"/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f t="shared" si="32"/>
        <v>0</v>
      </c>
      <c r="AN81" s="1">
        <v>0</v>
      </c>
      <c r="AO81" s="1">
        <f t="shared" si="54"/>
        <v>0</v>
      </c>
      <c r="AP81" s="1">
        <f t="shared" si="55"/>
        <v>0</v>
      </c>
      <c r="AQ81" s="1">
        <v>0</v>
      </c>
      <c r="AR81" s="1">
        <f t="shared" si="56"/>
        <v>0</v>
      </c>
      <c r="AS81" s="1">
        <v>0</v>
      </c>
      <c r="AT81" s="1">
        <v>1</v>
      </c>
      <c r="AU81" s="1">
        <v>0</v>
      </c>
      <c r="AV81" s="1">
        <v>0</v>
      </c>
      <c r="AW81" s="1">
        <v>0</v>
      </c>
      <c r="AX81" s="1">
        <v>0</v>
      </c>
      <c r="AY81" s="2" t="s">
        <v>1743</v>
      </c>
      <c r="AZ81" s="2"/>
      <c r="BA81" s="2"/>
      <c r="BB81" s="2"/>
      <c r="BC81" s="1">
        <v>1</v>
      </c>
      <c r="BE81" s="1">
        <v>0</v>
      </c>
      <c r="BF81" s="5" t="s">
        <v>86</v>
      </c>
      <c r="BG81" s="1">
        <v>0</v>
      </c>
      <c r="BH81" s="1">
        <v>0</v>
      </c>
      <c r="BI81" s="1">
        <v>0</v>
      </c>
      <c r="BJ81" s="1">
        <v>1</v>
      </c>
      <c r="BK81" s="1">
        <v>1</v>
      </c>
      <c r="BL81" s="1">
        <v>0</v>
      </c>
      <c r="BM81" s="1">
        <v>0</v>
      </c>
      <c r="BO81" s="1">
        <v>0</v>
      </c>
      <c r="BP81" s="1">
        <v>0</v>
      </c>
      <c r="BQ81" s="1">
        <v>0</v>
      </c>
      <c r="BR81" s="5">
        <v>1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1</v>
      </c>
      <c r="BY81" s="1">
        <v>0</v>
      </c>
      <c r="BZ81" s="5" t="s">
        <v>140</v>
      </c>
      <c r="CA81" s="1">
        <v>0</v>
      </c>
      <c r="CB81" s="1">
        <v>1</v>
      </c>
      <c r="CC81" s="1">
        <v>0</v>
      </c>
      <c r="CD81" s="1">
        <v>0</v>
      </c>
    </row>
    <row r="82" spans="1:83" x14ac:dyDescent="0.25">
      <c r="A82" s="1">
        <v>467</v>
      </c>
      <c r="B82" s="1" t="s">
        <v>301</v>
      </c>
      <c r="C82" s="1" t="s">
        <v>4</v>
      </c>
      <c r="D82" s="7">
        <v>40119</v>
      </c>
      <c r="E82" s="9">
        <v>2009</v>
      </c>
      <c r="F82" s="13">
        <v>39833</v>
      </c>
      <c r="G82" s="13">
        <v>39833</v>
      </c>
      <c r="H82" s="11">
        <f t="shared" si="34"/>
        <v>286</v>
      </c>
      <c r="I82" s="11">
        <f t="shared" si="35"/>
        <v>286</v>
      </c>
      <c r="J82" s="9">
        <f t="shared" si="36"/>
        <v>1</v>
      </c>
      <c r="K82" s="9">
        <f t="shared" si="37"/>
        <v>1</v>
      </c>
      <c r="L82" s="9">
        <f t="shared" si="38"/>
        <v>0</v>
      </c>
      <c r="M82" s="9">
        <f t="shared" si="39"/>
        <v>0</v>
      </c>
      <c r="N82" s="1" t="s">
        <v>65</v>
      </c>
      <c r="O82" s="7">
        <v>40690</v>
      </c>
      <c r="P82" s="1" t="s">
        <v>727</v>
      </c>
      <c r="Q82" s="1">
        <v>1</v>
      </c>
      <c r="R82" s="1" t="s">
        <v>728</v>
      </c>
      <c r="S82" s="1">
        <f t="shared" si="40"/>
        <v>0</v>
      </c>
      <c r="T82" s="1">
        <f t="shared" si="41"/>
        <v>1</v>
      </c>
      <c r="U82" s="1">
        <f t="shared" si="42"/>
        <v>0</v>
      </c>
      <c r="V82" s="1">
        <f t="shared" si="43"/>
        <v>0</v>
      </c>
      <c r="W82" s="1">
        <f t="shared" si="44"/>
        <v>0</v>
      </c>
      <c r="X82" s="1">
        <f t="shared" si="45"/>
        <v>1</v>
      </c>
      <c r="Y82" s="1">
        <f t="shared" si="46"/>
        <v>0</v>
      </c>
      <c r="Z82" s="1">
        <f t="shared" si="47"/>
        <v>0</v>
      </c>
      <c r="AA82" s="1">
        <f t="shared" si="48"/>
        <v>0</v>
      </c>
      <c r="AB82" s="1">
        <f t="shared" si="49"/>
        <v>0</v>
      </c>
      <c r="AC82" s="1">
        <f t="shared" si="50"/>
        <v>0</v>
      </c>
      <c r="AD82" s="1">
        <f t="shared" si="51"/>
        <v>0</v>
      </c>
      <c r="AE82" s="1">
        <f t="shared" si="33"/>
        <v>0</v>
      </c>
      <c r="AF82" s="1">
        <f t="shared" si="52"/>
        <v>0</v>
      </c>
      <c r="AG82" s="1">
        <f t="shared" si="53"/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f t="shared" si="32"/>
        <v>0</v>
      </c>
      <c r="AN82" s="1">
        <v>0</v>
      </c>
      <c r="AO82" s="1">
        <f t="shared" si="54"/>
        <v>0</v>
      </c>
      <c r="AP82" s="1">
        <f t="shared" si="55"/>
        <v>0</v>
      </c>
      <c r="AQ82" s="1">
        <v>0</v>
      </c>
      <c r="AR82" s="1">
        <f t="shared" si="56"/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2" t="s">
        <v>1722</v>
      </c>
      <c r="AZ82" s="2"/>
      <c r="BA82" s="2"/>
      <c r="BB82" s="2"/>
      <c r="BC82" s="1">
        <v>2</v>
      </c>
      <c r="BD82" s="1" t="s">
        <v>5</v>
      </c>
      <c r="BE82" s="1">
        <v>0</v>
      </c>
      <c r="BF82" s="1" t="s">
        <v>6</v>
      </c>
      <c r="BG82" s="1">
        <v>0</v>
      </c>
      <c r="BH82" s="1">
        <v>0</v>
      </c>
      <c r="BI82" s="1">
        <v>1</v>
      </c>
      <c r="BJ82" s="1">
        <v>1</v>
      </c>
      <c r="BK82" s="1">
        <v>2</v>
      </c>
      <c r="BL82" s="1">
        <v>0</v>
      </c>
      <c r="BM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1</v>
      </c>
      <c r="BY82" s="1">
        <v>1</v>
      </c>
      <c r="BZ82" s="1" t="s">
        <v>7</v>
      </c>
      <c r="CA82" s="1">
        <v>1</v>
      </c>
      <c r="CB82" s="1">
        <v>0</v>
      </c>
      <c r="CC82" s="1">
        <v>0</v>
      </c>
      <c r="CD82" s="1">
        <v>0</v>
      </c>
    </row>
    <row r="83" spans="1:83" x14ac:dyDescent="0.25">
      <c r="A83" s="1">
        <v>455</v>
      </c>
      <c r="B83" s="1" t="s">
        <v>300</v>
      </c>
      <c r="C83" s="1" t="s">
        <v>81</v>
      </c>
      <c r="D83" s="7">
        <v>39910</v>
      </c>
      <c r="E83" s="10">
        <v>2009</v>
      </c>
      <c r="F83" s="13">
        <v>39833</v>
      </c>
      <c r="G83" s="13">
        <v>39833</v>
      </c>
      <c r="H83" s="11">
        <f t="shared" si="34"/>
        <v>77</v>
      </c>
      <c r="I83" s="11">
        <f t="shared" si="35"/>
        <v>77</v>
      </c>
      <c r="J83" s="9">
        <f t="shared" si="36"/>
        <v>1</v>
      </c>
      <c r="K83" s="9">
        <f t="shared" si="37"/>
        <v>1</v>
      </c>
      <c r="L83" s="9">
        <f t="shared" si="38"/>
        <v>0</v>
      </c>
      <c r="M83" s="9">
        <f t="shared" si="39"/>
        <v>0</v>
      </c>
      <c r="N83" s="1" t="s">
        <v>65</v>
      </c>
      <c r="P83" s="1" t="s">
        <v>727</v>
      </c>
      <c r="Q83" s="1">
        <v>1</v>
      </c>
      <c r="R83" s="1" t="s">
        <v>728</v>
      </c>
      <c r="S83" s="1">
        <f t="shared" si="40"/>
        <v>0</v>
      </c>
      <c r="T83" s="1">
        <f t="shared" si="41"/>
        <v>1</v>
      </c>
      <c r="U83" s="1">
        <f t="shared" si="42"/>
        <v>0</v>
      </c>
      <c r="V83" s="1">
        <f t="shared" si="43"/>
        <v>0</v>
      </c>
      <c r="W83" s="1">
        <f t="shared" si="44"/>
        <v>0</v>
      </c>
      <c r="X83" s="1">
        <f t="shared" si="45"/>
        <v>0</v>
      </c>
      <c r="Y83" s="1">
        <f t="shared" si="46"/>
        <v>0</v>
      </c>
      <c r="Z83" s="1">
        <f t="shared" si="47"/>
        <v>0</v>
      </c>
      <c r="AA83" s="1">
        <f t="shared" si="48"/>
        <v>0</v>
      </c>
      <c r="AB83" s="1">
        <f t="shared" si="49"/>
        <v>0</v>
      </c>
      <c r="AC83" s="1">
        <f t="shared" si="50"/>
        <v>0</v>
      </c>
      <c r="AD83" s="1">
        <f t="shared" si="51"/>
        <v>0</v>
      </c>
      <c r="AE83" s="1">
        <f t="shared" si="33"/>
        <v>0</v>
      </c>
      <c r="AF83" s="1">
        <f t="shared" si="52"/>
        <v>0</v>
      </c>
      <c r="AG83" s="1">
        <f t="shared" si="53"/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f t="shared" si="32"/>
        <v>0</v>
      </c>
      <c r="AN83" s="1">
        <v>0</v>
      </c>
      <c r="AO83" s="1">
        <f t="shared" si="54"/>
        <v>0</v>
      </c>
      <c r="AP83" s="1">
        <f t="shared" si="55"/>
        <v>0</v>
      </c>
      <c r="AQ83" s="1">
        <v>0</v>
      </c>
      <c r="AR83" s="1">
        <f t="shared" si="56"/>
        <v>0</v>
      </c>
      <c r="AS83" s="1">
        <v>0</v>
      </c>
      <c r="AT83" s="1">
        <v>0</v>
      </c>
      <c r="AU83" s="1">
        <v>0</v>
      </c>
      <c r="AV83" s="1">
        <v>1</v>
      </c>
      <c r="AW83" s="1">
        <v>0</v>
      </c>
      <c r="AX83" s="1">
        <v>0</v>
      </c>
      <c r="AY83" s="2" t="s">
        <v>1754</v>
      </c>
      <c r="AZ83" s="2" t="s">
        <v>1740</v>
      </c>
      <c r="BA83" s="2" t="s">
        <v>1907</v>
      </c>
      <c r="BB83" s="2" t="s">
        <v>1717</v>
      </c>
      <c r="BC83" s="1">
        <v>1</v>
      </c>
      <c r="BE83" s="1">
        <v>0</v>
      </c>
      <c r="BF83" s="1" t="s">
        <v>82</v>
      </c>
      <c r="BG83" s="1">
        <v>0</v>
      </c>
      <c r="BH83" s="1">
        <v>0</v>
      </c>
      <c r="BI83" s="1">
        <v>0</v>
      </c>
      <c r="BJ83" s="1">
        <v>1</v>
      </c>
      <c r="BK83" s="1">
        <v>1</v>
      </c>
      <c r="BL83" s="1">
        <v>0</v>
      </c>
      <c r="BM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1</v>
      </c>
      <c r="BY83" s="1">
        <v>1</v>
      </c>
      <c r="BZ83" s="1" t="s">
        <v>83</v>
      </c>
      <c r="CA83" s="1">
        <v>0</v>
      </c>
      <c r="CB83" s="1">
        <v>0</v>
      </c>
      <c r="CC83" s="1">
        <v>0</v>
      </c>
      <c r="CD83" s="1">
        <v>0</v>
      </c>
    </row>
    <row r="84" spans="1:83" x14ac:dyDescent="0.25">
      <c r="A84" s="1">
        <v>301</v>
      </c>
      <c r="B84" s="1" t="s">
        <v>953</v>
      </c>
      <c r="C84" s="1" t="s">
        <v>954</v>
      </c>
      <c r="D84" s="7">
        <v>39223</v>
      </c>
      <c r="E84" s="9">
        <v>2007</v>
      </c>
      <c r="F84" s="13">
        <v>38372</v>
      </c>
      <c r="G84" s="13">
        <v>36911</v>
      </c>
      <c r="H84" s="11">
        <f t="shared" si="34"/>
        <v>851</v>
      </c>
      <c r="I84" s="11">
        <f t="shared" si="35"/>
        <v>2312</v>
      </c>
      <c r="J84" s="9">
        <f t="shared" si="36"/>
        <v>2</v>
      </c>
      <c r="K84" s="9">
        <f t="shared" si="37"/>
        <v>0</v>
      </c>
      <c r="L84" s="9">
        <f t="shared" si="38"/>
        <v>1</v>
      </c>
      <c r="M84" s="9">
        <f t="shared" si="39"/>
        <v>0</v>
      </c>
      <c r="N84" s="1" t="s">
        <v>215</v>
      </c>
      <c r="O84" s="7" t="s">
        <v>1673</v>
      </c>
      <c r="P84" s="1" t="s">
        <v>727</v>
      </c>
      <c r="Q84" s="1">
        <v>1</v>
      </c>
      <c r="R84" s="1" t="s">
        <v>728</v>
      </c>
      <c r="S84" s="1">
        <f t="shared" si="40"/>
        <v>0</v>
      </c>
      <c r="T84" s="1">
        <f t="shared" si="41"/>
        <v>1</v>
      </c>
      <c r="U84" s="1">
        <f t="shared" si="42"/>
        <v>0</v>
      </c>
      <c r="V84" s="1">
        <f t="shared" si="43"/>
        <v>0</v>
      </c>
      <c r="W84" s="1">
        <f t="shared" si="44"/>
        <v>0</v>
      </c>
      <c r="X84" s="1">
        <f t="shared" si="45"/>
        <v>0</v>
      </c>
      <c r="Y84" s="1">
        <f t="shared" si="46"/>
        <v>1</v>
      </c>
      <c r="Z84" s="1">
        <f t="shared" si="47"/>
        <v>0</v>
      </c>
      <c r="AA84" s="1">
        <f t="shared" si="48"/>
        <v>0</v>
      </c>
      <c r="AB84" s="1">
        <f t="shared" si="49"/>
        <v>0</v>
      </c>
      <c r="AC84" s="1">
        <f t="shared" si="50"/>
        <v>0</v>
      </c>
      <c r="AD84" s="1">
        <f t="shared" si="51"/>
        <v>0</v>
      </c>
      <c r="AE84" s="1">
        <f t="shared" si="33"/>
        <v>0</v>
      </c>
      <c r="AF84" s="1">
        <f t="shared" si="52"/>
        <v>0</v>
      </c>
      <c r="AG84" s="1">
        <f t="shared" si="53"/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f t="shared" si="32"/>
        <v>0</v>
      </c>
      <c r="AN84" s="1">
        <v>0</v>
      </c>
      <c r="AO84" s="1">
        <f t="shared" si="54"/>
        <v>0</v>
      </c>
      <c r="AP84" s="1">
        <f t="shared" si="55"/>
        <v>0</v>
      </c>
      <c r="AQ84" s="1">
        <v>0</v>
      </c>
      <c r="AR84" s="1">
        <f t="shared" si="56"/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2" t="s">
        <v>1735</v>
      </c>
      <c r="AZ84" s="2" t="s">
        <v>1736</v>
      </c>
      <c r="BA84" s="2" t="s">
        <v>1906</v>
      </c>
      <c r="BB84" s="2" t="s">
        <v>1813</v>
      </c>
      <c r="BC84" s="1">
        <v>0</v>
      </c>
      <c r="BE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1</v>
      </c>
      <c r="BY84" s="1">
        <v>0</v>
      </c>
      <c r="BZ84" s="1" t="s">
        <v>1919</v>
      </c>
      <c r="CA84" s="1">
        <v>0</v>
      </c>
      <c r="CB84" s="1">
        <v>2</v>
      </c>
      <c r="CC84" s="1">
        <v>0</v>
      </c>
      <c r="CD84" s="1">
        <v>1</v>
      </c>
      <c r="CE84" s="1" t="s">
        <v>1920</v>
      </c>
    </row>
    <row r="85" spans="1:83" x14ac:dyDescent="0.25">
      <c r="A85" s="1">
        <v>618</v>
      </c>
      <c r="B85" s="1" t="s">
        <v>355</v>
      </c>
      <c r="C85" s="1" t="s">
        <v>1137</v>
      </c>
      <c r="D85" s="7">
        <v>38669</v>
      </c>
      <c r="E85" s="9">
        <v>2005</v>
      </c>
      <c r="F85" s="13">
        <v>38372</v>
      </c>
      <c r="G85" s="13">
        <v>36911</v>
      </c>
      <c r="H85" s="11">
        <f t="shared" si="34"/>
        <v>297</v>
      </c>
      <c r="I85" s="11">
        <f t="shared" si="35"/>
        <v>1758</v>
      </c>
      <c r="J85" s="9">
        <f t="shared" si="36"/>
        <v>2</v>
      </c>
      <c r="K85" s="9">
        <f t="shared" si="37"/>
        <v>0</v>
      </c>
      <c r="L85" s="9">
        <f t="shared" si="38"/>
        <v>1</v>
      </c>
      <c r="M85" s="9">
        <f t="shared" si="39"/>
        <v>0</v>
      </c>
      <c r="N85" s="5" t="s">
        <v>215</v>
      </c>
      <c r="O85" s="7" t="s">
        <v>1809</v>
      </c>
      <c r="P85" s="1" t="s">
        <v>727</v>
      </c>
      <c r="Q85" s="1">
        <v>1</v>
      </c>
      <c r="R85" s="1" t="s">
        <v>728</v>
      </c>
      <c r="S85" s="1">
        <f t="shared" si="40"/>
        <v>0</v>
      </c>
      <c r="T85" s="1">
        <f t="shared" si="41"/>
        <v>1</v>
      </c>
      <c r="U85" s="1">
        <f t="shared" si="42"/>
        <v>0</v>
      </c>
      <c r="V85" s="1">
        <f t="shared" si="43"/>
        <v>0</v>
      </c>
      <c r="W85" s="1">
        <f t="shared" si="44"/>
        <v>0</v>
      </c>
      <c r="X85" s="1">
        <f t="shared" si="45"/>
        <v>1</v>
      </c>
      <c r="Y85" s="1">
        <f t="shared" si="46"/>
        <v>0</v>
      </c>
      <c r="Z85" s="1">
        <f t="shared" si="47"/>
        <v>0</v>
      </c>
      <c r="AA85" s="1">
        <f t="shared" si="48"/>
        <v>0</v>
      </c>
      <c r="AB85" s="1">
        <f t="shared" si="49"/>
        <v>0</v>
      </c>
      <c r="AC85" s="1">
        <f t="shared" si="50"/>
        <v>0</v>
      </c>
      <c r="AD85" s="1">
        <f t="shared" si="51"/>
        <v>0</v>
      </c>
      <c r="AE85" s="1">
        <f t="shared" si="33"/>
        <v>0</v>
      </c>
      <c r="AF85" s="1">
        <f t="shared" si="52"/>
        <v>0</v>
      </c>
      <c r="AG85" s="1">
        <f t="shared" si="53"/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f t="shared" si="32"/>
        <v>0</v>
      </c>
      <c r="AN85" s="1">
        <v>0</v>
      </c>
      <c r="AO85" s="1">
        <f t="shared" si="54"/>
        <v>0</v>
      </c>
      <c r="AP85" s="1">
        <f t="shared" si="55"/>
        <v>0</v>
      </c>
      <c r="AQ85" s="1">
        <v>0</v>
      </c>
      <c r="AR85" s="1">
        <f t="shared" si="56"/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2" t="s">
        <v>1722</v>
      </c>
      <c r="AZ85" s="2" t="s">
        <v>1635</v>
      </c>
      <c r="BA85" s="2" t="s">
        <v>1904</v>
      </c>
      <c r="BB85" s="2" t="s">
        <v>1831</v>
      </c>
      <c r="BC85" s="1">
        <v>1</v>
      </c>
      <c r="BE85" s="1">
        <v>0</v>
      </c>
      <c r="BF85" s="5" t="s">
        <v>122</v>
      </c>
      <c r="BG85" s="1">
        <v>1</v>
      </c>
      <c r="BH85" s="1">
        <v>0</v>
      </c>
      <c r="BI85" s="1">
        <v>0</v>
      </c>
      <c r="BJ85" s="1">
        <v>1</v>
      </c>
      <c r="BK85" s="1">
        <v>2</v>
      </c>
      <c r="BL85" s="1">
        <v>0</v>
      </c>
      <c r="BM85" s="1">
        <v>0</v>
      </c>
      <c r="BO85" s="1">
        <v>0</v>
      </c>
      <c r="BP85" s="1">
        <v>0</v>
      </c>
      <c r="BQ85" s="1">
        <v>0</v>
      </c>
      <c r="BR85" s="5">
        <v>1</v>
      </c>
      <c r="BS85" s="1">
        <v>0</v>
      </c>
      <c r="BT85" s="1">
        <v>0</v>
      </c>
      <c r="BU85" s="1">
        <v>1</v>
      </c>
      <c r="BV85" s="1">
        <v>0</v>
      </c>
      <c r="BW85" s="1">
        <v>0</v>
      </c>
      <c r="BX85" s="1">
        <v>1</v>
      </c>
      <c r="BY85" s="1">
        <v>1</v>
      </c>
      <c r="BZ85" s="5" t="s">
        <v>123</v>
      </c>
      <c r="CA85" s="1">
        <v>0</v>
      </c>
      <c r="CB85" s="1">
        <v>1</v>
      </c>
      <c r="CC85" s="1">
        <v>0</v>
      </c>
      <c r="CD85" s="1">
        <v>1</v>
      </c>
      <c r="CE85" s="5" t="s">
        <v>124</v>
      </c>
    </row>
    <row r="86" spans="1:83" x14ac:dyDescent="0.25">
      <c r="A86" s="1">
        <v>333</v>
      </c>
      <c r="B86" s="2" t="s">
        <v>490</v>
      </c>
      <c r="C86" s="1" t="s">
        <v>491</v>
      </c>
      <c r="D86" s="7">
        <v>40111</v>
      </c>
      <c r="E86" s="9">
        <v>2009</v>
      </c>
      <c r="F86" s="13">
        <v>39833</v>
      </c>
      <c r="G86" s="13">
        <v>39833</v>
      </c>
      <c r="H86" s="11">
        <f t="shared" si="34"/>
        <v>278</v>
      </c>
      <c r="I86" s="11">
        <f t="shared" si="35"/>
        <v>278</v>
      </c>
      <c r="J86" s="9">
        <f t="shared" si="36"/>
        <v>1</v>
      </c>
      <c r="K86" s="9">
        <f t="shared" si="37"/>
        <v>1</v>
      </c>
      <c r="L86" s="9">
        <f t="shared" si="38"/>
        <v>0</v>
      </c>
      <c r="M86" s="9">
        <f t="shared" si="39"/>
        <v>0</v>
      </c>
      <c r="N86" s="1" t="s">
        <v>65</v>
      </c>
      <c r="O86" s="7"/>
      <c r="P86" s="1" t="s">
        <v>727</v>
      </c>
      <c r="Q86" s="1">
        <v>1</v>
      </c>
      <c r="R86" s="1" t="s">
        <v>728</v>
      </c>
      <c r="S86" s="1">
        <f t="shared" si="40"/>
        <v>0</v>
      </c>
      <c r="T86" s="1">
        <f t="shared" si="41"/>
        <v>1</v>
      </c>
      <c r="U86" s="1">
        <f t="shared" si="42"/>
        <v>0</v>
      </c>
      <c r="V86" s="1">
        <f t="shared" si="43"/>
        <v>0</v>
      </c>
      <c r="W86" s="1">
        <f t="shared" si="44"/>
        <v>0</v>
      </c>
      <c r="X86" s="1">
        <f t="shared" si="45"/>
        <v>1</v>
      </c>
      <c r="Y86" s="1">
        <f t="shared" si="46"/>
        <v>0</v>
      </c>
      <c r="Z86" s="1">
        <f t="shared" si="47"/>
        <v>0</v>
      </c>
      <c r="AA86" s="1">
        <f t="shared" si="48"/>
        <v>0</v>
      </c>
      <c r="AB86" s="1">
        <f t="shared" si="49"/>
        <v>0</v>
      </c>
      <c r="AC86" s="1">
        <f t="shared" si="50"/>
        <v>0</v>
      </c>
      <c r="AD86" s="1">
        <f t="shared" si="51"/>
        <v>0</v>
      </c>
      <c r="AE86" s="1">
        <f t="shared" si="33"/>
        <v>0</v>
      </c>
      <c r="AF86" s="1">
        <f t="shared" si="52"/>
        <v>0</v>
      </c>
      <c r="AG86" s="1">
        <f t="shared" si="53"/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f t="shared" si="32"/>
        <v>0</v>
      </c>
      <c r="AN86" s="1">
        <v>0</v>
      </c>
      <c r="AO86" s="1">
        <f t="shared" si="54"/>
        <v>0</v>
      </c>
      <c r="AP86" s="1">
        <f t="shared" si="55"/>
        <v>0</v>
      </c>
      <c r="AQ86" s="1">
        <v>0</v>
      </c>
      <c r="AR86" s="1">
        <f t="shared" si="56"/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2" t="s">
        <v>1722</v>
      </c>
      <c r="AZ86" s="2"/>
      <c r="BA86" s="2"/>
      <c r="BB86" s="2"/>
      <c r="BC86" s="1">
        <v>2</v>
      </c>
      <c r="BD86" s="1" t="s">
        <v>10</v>
      </c>
      <c r="BE86" s="1">
        <v>0</v>
      </c>
      <c r="BG86" s="1">
        <v>1</v>
      </c>
      <c r="BH86" s="1">
        <v>0</v>
      </c>
      <c r="BI86" s="1">
        <v>1</v>
      </c>
      <c r="BJ86" s="1">
        <v>1</v>
      </c>
      <c r="BK86" s="1">
        <v>3</v>
      </c>
      <c r="BL86" s="1">
        <v>0</v>
      </c>
      <c r="BM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1</v>
      </c>
      <c r="BZ86" s="1" t="s">
        <v>11</v>
      </c>
      <c r="CA86" s="1">
        <v>0</v>
      </c>
      <c r="CB86" s="1">
        <v>0</v>
      </c>
      <c r="CC86" s="1">
        <v>0</v>
      </c>
      <c r="CD86" s="1">
        <v>0</v>
      </c>
    </row>
    <row r="87" spans="1:83" x14ac:dyDescent="0.25">
      <c r="A87" s="1">
        <v>93</v>
      </c>
      <c r="B87" s="1" t="s">
        <v>1115</v>
      </c>
      <c r="C87" s="1" t="s">
        <v>1116</v>
      </c>
      <c r="D87" s="7">
        <v>37711</v>
      </c>
      <c r="E87" s="9">
        <v>2003</v>
      </c>
      <c r="F87" s="13">
        <v>36911</v>
      </c>
      <c r="G87" s="13">
        <v>36911</v>
      </c>
      <c r="H87" s="11">
        <f t="shared" si="34"/>
        <v>800</v>
      </c>
      <c r="I87" s="11">
        <f t="shared" si="35"/>
        <v>800</v>
      </c>
      <c r="J87" s="9">
        <f t="shared" si="36"/>
        <v>2</v>
      </c>
      <c r="K87" s="9">
        <f t="shared" si="37"/>
        <v>0</v>
      </c>
      <c r="L87" s="9">
        <f t="shared" si="38"/>
        <v>1</v>
      </c>
      <c r="M87" s="9">
        <f t="shared" si="39"/>
        <v>0</v>
      </c>
      <c r="N87" s="1" t="s">
        <v>215</v>
      </c>
      <c r="O87" s="7" t="s">
        <v>1629</v>
      </c>
      <c r="P87" s="1" t="s">
        <v>727</v>
      </c>
      <c r="Q87" s="1">
        <v>1</v>
      </c>
      <c r="R87" s="1" t="s">
        <v>728</v>
      </c>
      <c r="S87" s="1">
        <f t="shared" si="40"/>
        <v>0</v>
      </c>
      <c r="T87" s="1">
        <f t="shared" si="41"/>
        <v>1</v>
      </c>
      <c r="U87" s="1">
        <f t="shared" si="42"/>
        <v>0</v>
      </c>
      <c r="V87" s="1">
        <f t="shared" si="43"/>
        <v>0</v>
      </c>
      <c r="W87" s="1">
        <f t="shared" si="44"/>
        <v>0</v>
      </c>
      <c r="X87" s="1">
        <f t="shared" si="45"/>
        <v>0</v>
      </c>
      <c r="Y87" s="1">
        <f t="shared" si="46"/>
        <v>1</v>
      </c>
      <c r="Z87" s="1">
        <f t="shared" si="47"/>
        <v>0</v>
      </c>
      <c r="AA87" s="1">
        <f t="shared" si="48"/>
        <v>0</v>
      </c>
      <c r="AB87" s="1">
        <f t="shared" si="49"/>
        <v>0</v>
      </c>
      <c r="AC87" s="1">
        <f t="shared" si="50"/>
        <v>0</v>
      </c>
      <c r="AD87" s="1">
        <f t="shared" si="51"/>
        <v>0</v>
      </c>
      <c r="AE87" s="1">
        <f t="shared" si="33"/>
        <v>0</v>
      </c>
      <c r="AF87" s="1">
        <f t="shared" si="52"/>
        <v>0</v>
      </c>
      <c r="AG87" s="1">
        <f t="shared" si="53"/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f t="shared" si="32"/>
        <v>0</v>
      </c>
      <c r="AN87" s="1">
        <v>0</v>
      </c>
      <c r="AO87" s="1">
        <f t="shared" si="54"/>
        <v>0</v>
      </c>
      <c r="AP87" s="1">
        <f t="shared" si="55"/>
        <v>0</v>
      </c>
      <c r="AQ87" s="1">
        <v>0</v>
      </c>
      <c r="AR87" s="1">
        <f t="shared" si="56"/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2" t="s">
        <v>1735</v>
      </c>
      <c r="AZ87" s="2" t="s">
        <v>1740</v>
      </c>
      <c r="BA87" s="2" t="s">
        <v>1907</v>
      </c>
      <c r="BB87" s="2" t="s">
        <v>1813</v>
      </c>
      <c r="BC87" s="1">
        <v>1</v>
      </c>
      <c r="BD87" s="1" t="s">
        <v>1918</v>
      </c>
      <c r="BE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1</v>
      </c>
      <c r="BY87" s="1">
        <v>1</v>
      </c>
      <c r="BZ87" s="1" t="s">
        <v>1963</v>
      </c>
      <c r="CA87" s="1">
        <v>0</v>
      </c>
      <c r="CB87" s="1">
        <v>1</v>
      </c>
      <c r="CC87" s="1">
        <v>0</v>
      </c>
      <c r="CD87" s="1">
        <v>0</v>
      </c>
    </row>
    <row r="88" spans="1:83" x14ac:dyDescent="0.25">
      <c r="A88" s="1">
        <v>5</v>
      </c>
      <c r="B88" s="1" t="s">
        <v>709</v>
      </c>
      <c r="C88" s="1" t="s">
        <v>1581</v>
      </c>
      <c r="D88" s="7">
        <v>37361</v>
      </c>
      <c r="E88" s="9">
        <v>2002</v>
      </c>
      <c r="F88" s="13">
        <v>36911</v>
      </c>
      <c r="G88" s="13">
        <v>36911</v>
      </c>
      <c r="H88" s="11">
        <f t="shared" si="34"/>
        <v>450</v>
      </c>
      <c r="I88" s="11">
        <f t="shared" si="35"/>
        <v>450</v>
      </c>
      <c r="J88" s="9">
        <f t="shared" si="36"/>
        <v>1</v>
      </c>
      <c r="K88" s="9">
        <f t="shared" si="37"/>
        <v>1</v>
      </c>
      <c r="L88" s="9">
        <f t="shared" si="38"/>
        <v>0</v>
      </c>
      <c r="M88" s="9">
        <f t="shared" si="39"/>
        <v>0</v>
      </c>
      <c r="N88" s="1" t="s">
        <v>197</v>
      </c>
      <c r="O88" s="7" t="s">
        <v>1809</v>
      </c>
      <c r="P88" s="1" t="s">
        <v>727</v>
      </c>
      <c r="Q88" s="1">
        <v>1</v>
      </c>
      <c r="R88" s="1" t="s">
        <v>728</v>
      </c>
      <c r="S88" s="1">
        <f t="shared" si="40"/>
        <v>0</v>
      </c>
      <c r="T88" s="1">
        <f t="shared" si="41"/>
        <v>1</v>
      </c>
      <c r="U88" s="1">
        <f t="shared" si="42"/>
        <v>0</v>
      </c>
      <c r="V88" s="1">
        <f t="shared" si="43"/>
        <v>1</v>
      </c>
      <c r="W88" s="1">
        <f t="shared" si="44"/>
        <v>0</v>
      </c>
      <c r="X88" s="1">
        <f t="shared" si="45"/>
        <v>0</v>
      </c>
      <c r="Y88" s="1">
        <f t="shared" si="46"/>
        <v>0</v>
      </c>
      <c r="Z88" s="1">
        <f t="shared" si="47"/>
        <v>0</v>
      </c>
      <c r="AA88" s="1">
        <f t="shared" si="48"/>
        <v>0</v>
      </c>
      <c r="AB88" s="1">
        <f t="shared" si="49"/>
        <v>0</v>
      </c>
      <c r="AC88" s="1">
        <f t="shared" si="50"/>
        <v>0</v>
      </c>
      <c r="AD88" s="1">
        <f t="shared" si="51"/>
        <v>0</v>
      </c>
      <c r="AE88" s="1">
        <f t="shared" si="33"/>
        <v>0</v>
      </c>
      <c r="AF88" s="1">
        <f t="shared" si="52"/>
        <v>0</v>
      </c>
      <c r="AG88" s="1">
        <f t="shared" si="53"/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f t="shared" si="32"/>
        <v>0</v>
      </c>
      <c r="AN88" s="1">
        <v>0</v>
      </c>
      <c r="AO88" s="1">
        <f t="shared" si="54"/>
        <v>0</v>
      </c>
      <c r="AP88" s="1">
        <f t="shared" si="55"/>
        <v>0</v>
      </c>
      <c r="AQ88" s="1">
        <v>0</v>
      </c>
      <c r="AR88" s="1">
        <f t="shared" si="56"/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2" t="s">
        <v>1814</v>
      </c>
      <c r="AZ88" s="2" t="s">
        <v>1727</v>
      </c>
      <c r="BA88" s="2" t="s">
        <v>1905</v>
      </c>
      <c r="BB88" s="2" t="s">
        <v>1848</v>
      </c>
      <c r="BC88" s="1">
        <v>0</v>
      </c>
      <c r="BE88" s="1">
        <v>0</v>
      </c>
      <c r="BG88" s="1">
        <v>1</v>
      </c>
      <c r="BH88" s="1">
        <v>1</v>
      </c>
      <c r="BI88" s="1">
        <v>1</v>
      </c>
      <c r="BJ88" s="1">
        <v>0</v>
      </c>
      <c r="BK88" s="1">
        <v>3</v>
      </c>
      <c r="BL88" s="1">
        <v>0</v>
      </c>
      <c r="BM88" s="1">
        <v>1</v>
      </c>
      <c r="BN88" s="1" t="s">
        <v>2013</v>
      </c>
      <c r="BO88" s="1">
        <v>0</v>
      </c>
      <c r="BP88" s="1">
        <v>1</v>
      </c>
      <c r="BQ88" s="1">
        <v>0</v>
      </c>
      <c r="BR88" s="1">
        <v>0</v>
      </c>
      <c r="BS88" s="1">
        <v>0</v>
      </c>
      <c r="BT88" s="1">
        <v>0</v>
      </c>
      <c r="BU88" s="1">
        <v>1</v>
      </c>
      <c r="BV88" s="1">
        <v>0</v>
      </c>
      <c r="BW88" s="1">
        <v>0</v>
      </c>
      <c r="BX88" s="1">
        <v>0</v>
      </c>
      <c r="BY88" s="1">
        <v>1</v>
      </c>
      <c r="BZ88" s="1" t="s">
        <v>2088</v>
      </c>
      <c r="CA88" s="1">
        <v>0</v>
      </c>
      <c r="CB88" s="1">
        <v>1</v>
      </c>
      <c r="CC88" s="1">
        <v>0</v>
      </c>
      <c r="CD88" s="1">
        <v>0</v>
      </c>
    </row>
    <row r="89" spans="1:83" x14ac:dyDescent="0.25">
      <c r="A89" s="1">
        <v>440</v>
      </c>
      <c r="B89" s="2" t="s">
        <v>1000</v>
      </c>
      <c r="C89" s="1" t="s">
        <v>1001</v>
      </c>
      <c r="D89" s="7">
        <v>37102</v>
      </c>
      <c r="E89" s="9">
        <v>2001</v>
      </c>
      <c r="F89" s="13">
        <v>36911</v>
      </c>
      <c r="G89" s="13">
        <v>36911</v>
      </c>
      <c r="H89" s="11">
        <f t="shared" si="34"/>
        <v>191</v>
      </c>
      <c r="I89" s="11">
        <f t="shared" si="35"/>
        <v>191</v>
      </c>
      <c r="J89" s="9">
        <f t="shared" si="36"/>
        <v>2</v>
      </c>
      <c r="K89" s="9">
        <f t="shared" si="37"/>
        <v>0</v>
      </c>
      <c r="L89" s="9">
        <f t="shared" si="38"/>
        <v>1</v>
      </c>
      <c r="M89" s="9">
        <f t="shared" si="39"/>
        <v>0</v>
      </c>
      <c r="N89" s="1" t="s">
        <v>215</v>
      </c>
      <c r="O89" s="7" t="s">
        <v>1809</v>
      </c>
      <c r="P89" s="1" t="s">
        <v>741</v>
      </c>
      <c r="Q89" s="1">
        <v>0</v>
      </c>
      <c r="R89" s="1" t="s">
        <v>742</v>
      </c>
      <c r="S89" s="1">
        <f t="shared" si="40"/>
        <v>1</v>
      </c>
      <c r="T89" s="1">
        <f t="shared" si="41"/>
        <v>0</v>
      </c>
      <c r="U89" s="1">
        <f t="shared" si="42"/>
        <v>0</v>
      </c>
      <c r="V89" s="1">
        <f t="shared" si="43"/>
        <v>0</v>
      </c>
      <c r="W89" s="1">
        <f t="shared" si="44"/>
        <v>0</v>
      </c>
      <c r="X89" s="1">
        <f t="shared" si="45"/>
        <v>1</v>
      </c>
      <c r="Y89" s="1">
        <f t="shared" si="46"/>
        <v>0</v>
      </c>
      <c r="Z89" s="1">
        <f t="shared" si="47"/>
        <v>0</v>
      </c>
      <c r="AA89" s="1">
        <f t="shared" si="48"/>
        <v>0</v>
      </c>
      <c r="AB89" s="1">
        <f t="shared" si="49"/>
        <v>0</v>
      </c>
      <c r="AC89" s="1">
        <f t="shared" si="50"/>
        <v>0</v>
      </c>
      <c r="AD89" s="1">
        <f t="shared" si="51"/>
        <v>0</v>
      </c>
      <c r="AE89" s="1">
        <f t="shared" si="33"/>
        <v>0</v>
      </c>
      <c r="AF89" s="1">
        <f t="shared" si="52"/>
        <v>0</v>
      </c>
      <c r="AG89" s="1">
        <f t="shared" si="53"/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f t="shared" si="32"/>
        <v>0</v>
      </c>
      <c r="AN89" s="1">
        <v>0</v>
      </c>
      <c r="AO89" s="1">
        <f t="shared" si="54"/>
        <v>0</v>
      </c>
      <c r="AP89" s="1">
        <f t="shared" si="55"/>
        <v>0</v>
      </c>
      <c r="AQ89" s="1">
        <v>0</v>
      </c>
      <c r="AR89" s="1">
        <f t="shared" si="56"/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2" t="s">
        <v>1722</v>
      </c>
      <c r="AZ89" s="2" t="s">
        <v>1723</v>
      </c>
      <c r="BA89" s="2" t="s">
        <v>1911</v>
      </c>
      <c r="BB89" s="2" t="s">
        <v>1717</v>
      </c>
      <c r="BC89" s="1">
        <v>2</v>
      </c>
      <c r="BD89" s="1" t="s">
        <v>218</v>
      </c>
      <c r="BE89" s="1">
        <v>1</v>
      </c>
      <c r="BF89" s="1" t="s">
        <v>247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1</v>
      </c>
      <c r="BN89" s="1" t="s">
        <v>248</v>
      </c>
      <c r="BO89" s="1">
        <v>0</v>
      </c>
      <c r="BP89" s="1">
        <v>1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1</v>
      </c>
      <c r="BY89" s="1">
        <v>1</v>
      </c>
      <c r="BZ89" s="1" t="s">
        <v>249</v>
      </c>
      <c r="CA89" s="1">
        <v>0</v>
      </c>
      <c r="CB89" s="1">
        <v>0</v>
      </c>
      <c r="CC89" s="1">
        <v>0</v>
      </c>
      <c r="CD89" s="1">
        <v>1</v>
      </c>
      <c r="CE89" s="1" t="s">
        <v>250</v>
      </c>
    </row>
    <row r="90" spans="1:83" x14ac:dyDescent="0.25">
      <c r="A90" s="1">
        <v>295</v>
      </c>
      <c r="B90" s="1" t="s">
        <v>1111</v>
      </c>
      <c r="C90" s="1" t="s">
        <v>1112</v>
      </c>
      <c r="D90" s="7">
        <v>37599</v>
      </c>
      <c r="E90" s="9">
        <v>2002</v>
      </c>
      <c r="F90" s="13">
        <v>36911</v>
      </c>
      <c r="G90" s="13">
        <v>36911</v>
      </c>
      <c r="H90" s="11">
        <f t="shared" si="34"/>
        <v>688</v>
      </c>
      <c r="I90" s="11">
        <f t="shared" si="35"/>
        <v>688</v>
      </c>
      <c r="J90" s="9">
        <f t="shared" si="36"/>
        <v>2</v>
      </c>
      <c r="K90" s="9">
        <f t="shared" si="37"/>
        <v>0</v>
      </c>
      <c r="L90" s="9">
        <f t="shared" si="38"/>
        <v>1</v>
      </c>
      <c r="M90" s="9">
        <f t="shared" si="39"/>
        <v>0</v>
      </c>
      <c r="N90" s="1" t="s">
        <v>215</v>
      </c>
      <c r="O90" s="7" t="s">
        <v>1823</v>
      </c>
      <c r="P90" s="1" t="s">
        <v>727</v>
      </c>
      <c r="Q90" s="1">
        <v>1</v>
      </c>
      <c r="R90" s="1" t="s">
        <v>728</v>
      </c>
      <c r="S90" s="1">
        <f t="shared" si="40"/>
        <v>0</v>
      </c>
      <c r="T90" s="1">
        <f t="shared" si="41"/>
        <v>1</v>
      </c>
      <c r="U90" s="1">
        <f t="shared" si="42"/>
        <v>0</v>
      </c>
      <c r="V90" s="1">
        <f t="shared" si="43"/>
        <v>0</v>
      </c>
      <c r="W90" s="1">
        <f t="shared" si="44"/>
        <v>0</v>
      </c>
      <c r="X90" s="1">
        <f t="shared" si="45"/>
        <v>0</v>
      </c>
      <c r="Y90" s="1">
        <f t="shared" si="46"/>
        <v>0</v>
      </c>
      <c r="Z90" s="1">
        <f t="shared" si="47"/>
        <v>0</v>
      </c>
      <c r="AA90" s="1">
        <f t="shared" si="48"/>
        <v>0</v>
      </c>
      <c r="AB90" s="1">
        <f t="shared" si="49"/>
        <v>0</v>
      </c>
      <c r="AC90" s="1">
        <f t="shared" si="50"/>
        <v>0</v>
      </c>
      <c r="AD90" s="1">
        <f t="shared" si="51"/>
        <v>0</v>
      </c>
      <c r="AE90" s="1">
        <f t="shared" si="33"/>
        <v>0</v>
      </c>
      <c r="AF90" s="1">
        <f t="shared" si="52"/>
        <v>0</v>
      </c>
      <c r="AG90" s="1">
        <f t="shared" si="53"/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f t="shared" si="32"/>
        <v>0</v>
      </c>
      <c r="AN90" s="1">
        <v>0</v>
      </c>
      <c r="AO90" s="1">
        <f t="shared" si="54"/>
        <v>0</v>
      </c>
      <c r="AP90" s="1">
        <f t="shared" si="55"/>
        <v>0</v>
      </c>
      <c r="AQ90" s="1">
        <v>0</v>
      </c>
      <c r="AR90" s="1">
        <f t="shared" si="56"/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2" t="s">
        <v>1628</v>
      </c>
      <c r="AZ90" s="2" t="s">
        <v>1749</v>
      </c>
      <c r="BA90" s="2" t="s">
        <v>1905</v>
      </c>
      <c r="BB90" s="2" t="s">
        <v>1813</v>
      </c>
      <c r="BC90" s="1">
        <v>1</v>
      </c>
      <c r="BE90" s="1">
        <v>0</v>
      </c>
      <c r="BG90" s="1">
        <v>0</v>
      </c>
      <c r="BH90" s="1">
        <v>0</v>
      </c>
      <c r="BI90" s="1">
        <v>0</v>
      </c>
      <c r="BJ90" s="1">
        <v>1</v>
      </c>
      <c r="BK90" s="1">
        <v>1</v>
      </c>
      <c r="BL90" s="1">
        <v>0</v>
      </c>
      <c r="BM90" s="1">
        <v>1</v>
      </c>
      <c r="BN90" s="1" t="s">
        <v>2005</v>
      </c>
      <c r="BO90" s="1">
        <v>0</v>
      </c>
      <c r="BP90" s="1">
        <v>1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1</v>
      </c>
      <c r="BY90" s="1">
        <v>1</v>
      </c>
      <c r="BZ90" s="1" t="s">
        <v>2006</v>
      </c>
      <c r="CA90" s="1">
        <v>1</v>
      </c>
      <c r="CB90" s="1">
        <v>3</v>
      </c>
      <c r="CC90" s="1">
        <v>0</v>
      </c>
      <c r="CD90" s="1">
        <v>0</v>
      </c>
    </row>
    <row r="91" spans="1:83" x14ac:dyDescent="0.25">
      <c r="A91" s="1">
        <v>342</v>
      </c>
      <c r="B91" s="1" t="s">
        <v>1316</v>
      </c>
      <c r="C91" s="1" t="s">
        <v>1317</v>
      </c>
      <c r="D91" s="7">
        <v>38405</v>
      </c>
      <c r="E91" s="9">
        <v>2005</v>
      </c>
      <c r="F91" s="13">
        <v>38372</v>
      </c>
      <c r="G91" s="13">
        <v>36911</v>
      </c>
      <c r="H91" s="11">
        <f t="shared" si="34"/>
        <v>33</v>
      </c>
      <c r="I91" s="11">
        <f t="shared" si="35"/>
        <v>1494</v>
      </c>
      <c r="J91" s="9">
        <f t="shared" si="36"/>
        <v>2</v>
      </c>
      <c r="K91" s="9">
        <f t="shared" si="37"/>
        <v>0</v>
      </c>
      <c r="L91" s="9">
        <f t="shared" si="38"/>
        <v>1</v>
      </c>
      <c r="M91" s="9">
        <f t="shared" si="39"/>
        <v>0</v>
      </c>
      <c r="N91" s="1" t="s">
        <v>215</v>
      </c>
      <c r="O91" s="7" t="s">
        <v>1755</v>
      </c>
      <c r="P91" s="1" t="s">
        <v>727</v>
      </c>
      <c r="Q91" s="1">
        <v>1</v>
      </c>
      <c r="R91" s="1" t="s">
        <v>728</v>
      </c>
      <c r="S91" s="1">
        <f t="shared" si="40"/>
        <v>0</v>
      </c>
      <c r="T91" s="1">
        <f t="shared" si="41"/>
        <v>1</v>
      </c>
      <c r="U91" s="1">
        <f t="shared" si="42"/>
        <v>0</v>
      </c>
      <c r="V91" s="1">
        <f t="shared" si="43"/>
        <v>0</v>
      </c>
      <c r="W91" s="1">
        <f t="shared" si="44"/>
        <v>0</v>
      </c>
      <c r="X91" s="1">
        <f t="shared" si="45"/>
        <v>0</v>
      </c>
      <c r="Y91" s="1">
        <f t="shared" si="46"/>
        <v>1</v>
      </c>
      <c r="Z91" s="1">
        <f t="shared" si="47"/>
        <v>0</v>
      </c>
      <c r="AA91" s="1">
        <f t="shared" si="48"/>
        <v>0</v>
      </c>
      <c r="AB91" s="1">
        <f t="shared" si="49"/>
        <v>0</v>
      </c>
      <c r="AC91" s="1">
        <f t="shared" si="50"/>
        <v>0</v>
      </c>
      <c r="AD91" s="1">
        <f t="shared" si="51"/>
        <v>0</v>
      </c>
      <c r="AE91" s="1">
        <f t="shared" si="33"/>
        <v>0</v>
      </c>
      <c r="AF91" s="1">
        <f t="shared" si="52"/>
        <v>0</v>
      </c>
      <c r="AG91" s="1">
        <f t="shared" si="53"/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f t="shared" si="32"/>
        <v>0</v>
      </c>
      <c r="AN91" s="1">
        <v>0</v>
      </c>
      <c r="AO91" s="1">
        <f t="shared" si="54"/>
        <v>0</v>
      </c>
      <c r="AP91" s="1">
        <f t="shared" si="55"/>
        <v>0</v>
      </c>
      <c r="AQ91" s="1">
        <v>0</v>
      </c>
      <c r="AR91" s="1">
        <f t="shared" si="56"/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2" t="s">
        <v>1735</v>
      </c>
      <c r="AZ91" s="2" t="s">
        <v>1736</v>
      </c>
      <c r="BA91" s="2" t="s">
        <v>1906</v>
      </c>
      <c r="BB91" s="2" t="s">
        <v>1813</v>
      </c>
      <c r="BC91" s="1">
        <v>1</v>
      </c>
      <c r="BD91" s="1" t="s">
        <v>1918</v>
      </c>
      <c r="BE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1</v>
      </c>
      <c r="BZ91" s="1" t="s">
        <v>2009</v>
      </c>
      <c r="CA91" s="1">
        <v>0</v>
      </c>
      <c r="CB91" s="1">
        <v>0</v>
      </c>
      <c r="CC91" s="1">
        <v>0</v>
      </c>
      <c r="CD91" s="1">
        <v>0</v>
      </c>
    </row>
    <row r="92" spans="1:83" x14ac:dyDescent="0.25">
      <c r="A92" s="1">
        <v>560</v>
      </c>
      <c r="B92" s="1" t="s">
        <v>1107</v>
      </c>
      <c r="C92" s="1" t="s">
        <v>1108</v>
      </c>
      <c r="D92" s="7">
        <v>38753</v>
      </c>
      <c r="E92" s="9">
        <v>2006</v>
      </c>
      <c r="F92" s="13">
        <v>38372</v>
      </c>
      <c r="G92" s="13">
        <v>36911</v>
      </c>
      <c r="H92" s="11">
        <f t="shared" si="34"/>
        <v>381</v>
      </c>
      <c r="I92" s="11">
        <f t="shared" si="35"/>
        <v>1842</v>
      </c>
      <c r="J92" s="9">
        <f t="shared" si="36"/>
        <v>2</v>
      </c>
      <c r="K92" s="9">
        <f t="shared" si="37"/>
        <v>0</v>
      </c>
      <c r="L92" s="9">
        <f t="shared" si="38"/>
        <v>1</v>
      </c>
      <c r="M92" s="9">
        <f t="shared" si="39"/>
        <v>0</v>
      </c>
      <c r="N92" s="1" t="s">
        <v>215</v>
      </c>
      <c r="O92" s="7" t="s">
        <v>1626</v>
      </c>
      <c r="P92" s="1" t="s">
        <v>727</v>
      </c>
      <c r="Q92" s="1">
        <v>1</v>
      </c>
      <c r="R92" s="1" t="s">
        <v>728</v>
      </c>
      <c r="S92" s="1">
        <f t="shared" si="40"/>
        <v>0</v>
      </c>
      <c r="T92" s="1">
        <f t="shared" si="41"/>
        <v>1</v>
      </c>
      <c r="U92" s="1">
        <f t="shared" si="42"/>
        <v>0</v>
      </c>
      <c r="V92" s="1">
        <f t="shared" si="43"/>
        <v>0</v>
      </c>
      <c r="W92" s="1">
        <f t="shared" si="44"/>
        <v>0</v>
      </c>
      <c r="X92" s="1">
        <f t="shared" si="45"/>
        <v>0</v>
      </c>
      <c r="Y92" s="1">
        <f t="shared" si="46"/>
        <v>0</v>
      </c>
      <c r="Z92" s="1">
        <f t="shared" si="47"/>
        <v>0</v>
      </c>
      <c r="AA92" s="1">
        <f t="shared" si="48"/>
        <v>0</v>
      </c>
      <c r="AB92" s="1">
        <f t="shared" si="49"/>
        <v>0</v>
      </c>
      <c r="AC92" s="1">
        <f t="shared" si="50"/>
        <v>0</v>
      </c>
      <c r="AD92" s="1">
        <f t="shared" si="51"/>
        <v>0</v>
      </c>
      <c r="AE92" s="1">
        <f t="shared" si="33"/>
        <v>0</v>
      </c>
      <c r="AF92" s="1">
        <f t="shared" si="52"/>
        <v>0</v>
      </c>
      <c r="AG92" s="1">
        <f t="shared" si="53"/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f t="shared" si="32"/>
        <v>0</v>
      </c>
      <c r="AN92" s="1">
        <v>0</v>
      </c>
      <c r="AO92" s="1">
        <f t="shared" si="54"/>
        <v>0</v>
      </c>
      <c r="AP92" s="1">
        <f t="shared" si="55"/>
        <v>0</v>
      </c>
      <c r="AQ92" s="1">
        <v>0</v>
      </c>
      <c r="AR92" s="1">
        <f t="shared" si="56"/>
        <v>0</v>
      </c>
      <c r="AS92" s="1">
        <v>0</v>
      </c>
      <c r="AT92" s="1">
        <v>1</v>
      </c>
      <c r="AU92" s="1">
        <v>0</v>
      </c>
      <c r="AV92" s="1">
        <v>0</v>
      </c>
      <c r="AW92" s="1">
        <v>0</v>
      </c>
      <c r="AX92" s="1">
        <v>0</v>
      </c>
      <c r="AY92" s="2" t="s">
        <v>1745</v>
      </c>
      <c r="AZ92" s="2" t="s">
        <v>1740</v>
      </c>
      <c r="BA92" s="2" t="s">
        <v>1907</v>
      </c>
      <c r="BB92" s="2" t="s">
        <v>1813</v>
      </c>
      <c r="BC92" s="1">
        <v>1</v>
      </c>
      <c r="BE92" s="1">
        <v>0</v>
      </c>
      <c r="BF92" s="1" t="s">
        <v>203</v>
      </c>
      <c r="BG92" s="1">
        <v>0</v>
      </c>
      <c r="BH92" s="1">
        <v>0</v>
      </c>
      <c r="BI92" s="1">
        <v>0</v>
      </c>
      <c r="BJ92" s="1">
        <v>1</v>
      </c>
      <c r="BK92" s="1">
        <v>1</v>
      </c>
      <c r="BL92" s="1">
        <v>0</v>
      </c>
      <c r="BM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1</v>
      </c>
      <c r="BW92" s="1">
        <v>1</v>
      </c>
      <c r="BX92" s="1">
        <v>1</v>
      </c>
      <c r="BY92" s="1">
        <v>1</v>
      </c>
      <c r="BZ92" s="1" t="s">
        <v>113</v>
      </c>
      <c r="CA92" s="1">
        <v>0</v>
      </c>
      <c r="CB92" s="1">
        <v>1</v>
      </c>
      <c r="CC92" s="1">
        <v>1</v>
      </c>
      <c r="CD92" s="1">
        <v>0</v>
      </c>
    </row>
    <row r="93" spans="1:83" x14ac:dyDescent="0.25">
      <c r="A93" s="1">
        <v>289</v>
      </c>
      <c r="B93" s="1" t="s">
        <v>1374</v>
      </c>
      <c r="C93" s="1" t="s">
        <v>612</v>
      </c>
      <c r="D93" s="7">
        <v>39943</v>
      </c>
      <c r="E93" s="10">
        <v>2009</v>
      </c>
      <c r="F93" s="13">
        <v>39833</v>
      </c>
      <c r="G93" s="13">
        <v>39833</v>
      </c>
      <c r="H93" s="11">
        <f t="shared" si="34"/>
        <v>110</v>
      </c>
      <c r="I93" s="11">
        <f t="shared" si="35"/>
        <v>110</v>
      </c>
      <c r="J93" s="9">
        <f t="shared" si="36"/>
        <v>1</v>
      </c>
      <c r="K93" s="9">
        <f t="shared" si="37"/>
        <v>1</v>
      </c>
      <c r="L93" s="9">
        <f t="shared" si="38"/>
        <v>0</v>
      </c>
      <c r="M93" s="9">
        <f t="shared" si="39"/>
        <v>0</v>
      </c>
      <c r="N93" s="1" t="s">
        <v>197</v>
      </c>
      <c r="P93" s="1" t="s">
        <v>741</v>
      </c>
      <c r="Q93" s="1">
        <v>0</v>
      </c>
      <c r="R93" s="1" t="s">
        <v>742</v>
      </c>
      <c r="S93" s="1">
        <f t="shared" si="40"/>
        <v>1</v>
      </c>
      <c r="T93" s="1">
        <f t="shared" si="41"/>
        <v>0</v>
      </c>
      <c r="U93" s="1">
        <f t="shared" si="42"/>
        <v>0</v>
      </c>
      <c r="V93" s="1">
        <f t="shared" si="43"/>
        <v>0</v>
      </c>
      <c r="W93" s="1">
        <f t="shared" si="44"/>
        <v>0</v>
      </c>
      <c r="X93" s="1">
        <f t="shared" si="45"/>
        <v>0</v>
      </c>
      <c r="Y93" s="1">
        <f t="shared" si="46"/>
        <v>0</v>
      </c>
      <c r="Z93" s="1">
        <f t="shared" si="47"/>
        <v>0</v>
      </c>
      <c r="AA93" s="1">
        <f t="shared" si="48"/>
        <v>0</v>
      </c>
      <c r="AB93" s="1">
        <f t="shared" si="49"/>
        <v>0</v>
      </c>
      <c r="AC93" s="1">
        <f t="shared" si="50"/>
        <v>0</v>
      </c>
      <c r="AD93" s="1">
        <f t="shared" si="51"/>
        <v>0</v>
      </c>
      <c r="AE93" s="1">
        <f t="shared" si="33"/>
        <v>0</v>
      </c>
      <c r="AF93" s="1">
        <f t="shared" si="52"/>
        <v>0</v>
      </c>
      <c r="AG93" s="1">
        <f t="shared" si="53"/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f t="shared" si="32"/>
        <v>0</v>
      </c>
      <c r="AN93" s="1">
        <v>0</v>
      </c>
      <c r="AO93" s="1">
        <f t="shared" si="54"/>
        <v>0</v>
      </c>
      <c r="AP93" s="1">
        <f t="shared" si="55"/>
        <v>0</v>
      </c>
      <c r="AQ93" s="1">
        <v>0</v>
      </c>
      <c r="AR93" s="1">
        <f t="shared" si="56"/>
        <v>0</v>
      </c>
      <c r="AS93" s="1">
        <v>0</v>
      </c>
      <c r="AT93" s="1">
        <v>0</v>
      </c>
      <c r="AU93" s="1">
        <v>0</v>
      </c>
      <c r="AV93" s="1">
        <v>1</v>
      </c>
      <c r="AW93" s="1">
        <v>0</v>
      </c>
      <c r="AX93" s="1">
        <v>0</v>
      </c>
      <c r="AY93" s="2" t="s">
        <v>1867</v>
      </c>
      <c r="AZ93" s="2" t="s">
        <v>1812</v>
      </c>
      <c r="BA93" s="2" t="s">
        <v>1914</v>
      </c>
      <c r="BB93" s="2" t="s">
        <v>1813</v>
      </c>
      <c r="BC93" s="1">
        <v>2</v>
      </c>
      <c r="BD93" s="1" t="s">
        <v>218</v>
      </c>
      <c r="BE93" s="1">
        <v>1</v>
      </c>
      <c r="BG93" s="1">
        <v>1</v>
      </c>
      <c r="BH93" s="1">
        <v>0</v>
      </c>
      <c r="BI93" s="1">
        <v>1</v>
      </c>
      <c r="BJ93" s="1">
        <v>1</v>
      </c>
      <c r="BK93" s="1">
        <v>3</v>
      </c>
      <c r="BL93" s="1">
        <v>0</v>
      </c>
      <c r="BM93" s="1">
        <v>1</v>
      </c>
      <c r="BN93" s="1" t="s">
        <v>61</v>
      </c>
      <c r="BO93" s="1">
        <v>0</v>
      </c>
      <c r="BP93" s="1">
        <v>1</v>
      </c>
      <c r="BQ93" s="1">
        <v>1</v>
      </c>
      <c r="BR93" s="1">
        <v>0</v>
      </c>
      <c r="BS93" s="1">
        <v>0</v>
      </c>
      <c r="BT93" s="1">
        <v>0</v>
      </c>
      <c r="BU93" s="1">
        <v>1</v>
      </c>
      <c r="BV93" s="1">
        <v>0</v>
      </c>
      <c r="BW93" s="1">
        <v>0</v>
      </c>
      <c r="BX93" s="1">
        <v>1</v>
      </c>
      <c r="BY93" s="1">
        <v>1</v>
      </c>
      <c r="BZ93" s="1" t="s">
        <v>60</v>
      </c>
      <c r="CA93" s="1">
        <v>1</v>
      </c>
      <c r="CB93" s="1">
        <v>3</v>
      </c>
      <c r="CC93" s="1">
        <v>0</v>
      </c>
      <c r="CD93" s="1">
        <v>1</v>
      </c>
      <c r="CE93" s="1" t="s">
        <v>62</v>
      </c>
    </row>
    <row r="94" spans="1:83" x14ac:dyDescent="0.25">
      <c r="A94" s="1">
        <v>475</v>
      </c>
      <c r="B94" s="1" t="s">
        <v>680</v>
      </c>
      <c r="C94" s="1" t="s">
        <v>395</v>
      </c>
      <c r="D94" s="7">
        <v>38405</v>
      </c>
      <c r="E94" s="9">
        <v>2005</v>
      </c>
      <c r="F94" s="13">
        <v>38372</v>
      </c>
      <c r="G94" s="13">
        <v>36911</v>
      </c>
      <c r="H94" s="11">
        <f t="shared" si="34"/>
        <v>33</v>
      </c>
      <c r="I94" s="11">
        <f t="shared" si="35"/>
        <v>1494</v>
      </c>
      <c r="J94" s="9">
        <f t="shared" si="36"/>
        <v>2</v>
      </c>
      <c r="K94" s="9">
        <f t="shared" si="37"/>
        <v>0</v>
      </c>
      <c r="L94" s="9">
        <f t="shared" si="38"/>
        <v>1</v>
      </c>
      <c r="M94" s="9">
        <f t="shared" si="39"/>
        <v>0</v>
      </c>
      <c r="N94" s="1" t="s">
        <v>215</v>
      </c>
      <c r="O94" s="7" t="s">
        <v>1613</v>
      </c>
      <c r="P94" s="1" t="s">
        <v>727</v>
      </c>
      <c r="Q94" s="1">
        <v>1</v>
      </c>
      <c r="R94" s="1" t="s">
        <v>728</v>
      </c>
      <c r="S94" s="1">
        <f t="shared" si="40"/>
        <v>0</v>
      </c>
      <c r="T94" s="1">
        <f t="shared" si="41"/>
        <v>1</v>
      </c>
      <c r="U94" s="1">
        <f t="shared" si="42"/>
        <v>0</v>
      </c>
      <c r="V94" s="1">
        <f t="shared" si="43"/>
        <v>0</v>
      </c>
      <c r="W94" s="1">
        <f t="shared" si="44"/>
        <v>0</v>
      </c>
      <c r="X94" s="1">
        <f t="shared" si="45"/>
        <v>0</v>
      </c>
      <c r="Y94" s="1">
        <f t="shared" si="46"/>
        <v>1</v>
      </c>
      <c r="Z94" s="1">
        <f t="shared" si="47"/>
        <v>0</v>
      </c>
      <c r="AA94" s="1">
        <f t="shared" si="48"/>
        <v>0</v>
      </c>
      <c r="AB94" s="1">
        <f t="shared" si="49"/>
        <v>0</v>
      </c>
      <c r="AC94" s="1">
        <f t="shared" si="50"/>
        <v>0</v>
      </c>
      <c r="AD94" s="1">
        <f t="shared" si="51"/>
        <v>0</v>
      </c>
      <c r="AE94" s="1">
        <f t="shared" si="33"/>
        <v>0</v>
      </c>
      <c r="AF94" s="1">
        <f t="shared" si="52"/>
        <v>0</v>
      </c>
      <c r="AG94" s="1">
        <f t="shared" si="53"/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f t="shared" si="32"/>
        <v>0</v>
      </c>
      <c r="AN94" s="1">
        <v>0</v>
      </c>
      <c r="AO94" s="1">
        <f t="shared" si="54"/>
        <v>0</v>
      </c>
      <c r="AP94" s="1">
        <f t="shared" si="55"/>
        <v>0</v>
      </c>
      <c r="AQ94" s="1">
        <v>0</v>
      </c>
      <c r="AR94" s="1">
        <f t="shared" si="56"/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2" t="s">
        <v>1735</v>
      </c>
      <c r="AZ94" s="2" t="s">
        <v>1736</v>
      </c>
      <c r="BA94" s="2" t="s">
        <v>1906</v>
      </c>
      <c r="BB94" s="2" t="s">
        <v>1813</v>
      </c>
      <c r="BC94" s="1">
        <v>1</v>
      </c>
      <c r="BD94" s="1" t="s">
        <v>1918</v>
      </c>
      <c r="BE94" s="1">
        <v>0</v>
      </c>
      <c r="BF94" s="1" t="s">
        <v>1994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1</v>
      </c>
      <c r="BZ94" s="1" t="s">
        <v>1995</v>
      </c>
      <c r="CA94" s="1">
        <v>1</v>
      </c>
      <c r="CB94" s="1">
        <v>1</v>
      </c>
      <c r="CC94" s="1">
        <v>0</v>
      </c>
      <c r="CD94" s="1">
        <v>1</v>
      </c>
      <c r="CE94" s="1" t="s">
        <v>1996</v>
      </c>
    </row>
    <row r="95" spans="1:83" x14ac:dyDescent="0.25">
      <c r="A95" s="1">
        <v>88</v>
      </c>
      <c r="B95" s="1" t="s">
        <v>952</v>
      </c>
      <c r="C95" s="1" t="s">
        <v>530</v>
      </c>
      <c r="D95" s="7">
        <v>38123</v>
      </c>
      <c r="E95" s="9">
        <v>2004</v>
      </c>
      <c r="F95" s="13">
        <v>36911</v>
      </c>
      <c r="G95" s="13">
        <v>36911</v>
      </c>
      <c r="H95" s="11">
        <f t="shared" si="34"/>
        <v>1212</v>
      </c>
      <c r="I95" s="11">
        <f t="shared" si="35"/>
        <v>1212</v>
      </c>
      <c r="J95" s="9">
        <f t="shared" si="36"/>
        <v>2</v>
      </c>
      <c r="K95" s="9">
        <f t="shared" si="37"/>
        <v>0</v>
      </c>
      <c r="L95" s="9">
        <f t="shared" si="38"/>
        <v>1</v>
      </c>
      <c r="M95" s="9">
        <f t="shared" si="39"/>
        <v>0</v>
      </c>
      <c r="N95" s="1" t="s">
        <v>215</v>
      </c>
      <c r="O95" s="7" t="s">
        <v>1672</v>
      </c>
      <c r="P95" s="1" t="s">
        <v>727</v>
      </c>
      <c r="Q95" s="1">
        <v>1</v>
      </c>
      <c r="R95" s="1" t="s">
        <v>728</v>
      </c>
      <c r="S95" s="1">
        <f t="shared" si="40"/>
        <v>0</v>
      </c>
      <c r="T95" s="1">
        <f t="shared" si="41"/>
        <v>1</v>
      </c>
      <c r="U95" s="1">
        <f t="shared" si="42"/>
        <v>0</v>
      </c>
      <c r="V95" s="1">
        <f t="shared" si="43"/>
        <v>0</v>
      </c>
      <c r="W95" s="1">
        <f t="shared" si="44"/>
        <v>0</v>
      </c>
      <c r="X95" s="1">
        <f t="shared" si="45"/>
        <v>1</v>
      </c>
      <c r="Y95" s="1">
        <f t="shared" si="46"/>
        <v>0</v>
      </c>
      <c r="Z95" s="1">
        <f t="shared" si="47"/>
        <v>0</v>
      </c>
      <c r="AA95" s="1">
        <f t="shared" si="48"/>
        <v>0</v>
      </c>
      <c r="AB95" s="1">
        <f t="shared" si="49"/>
        <v>0</v>
      </c>
      <c r="AC95" s="1">
        <f t="shared" si="50"/>
        <v>0</v>
      </c>
      <c r="AD95" s="1">
        <f t="shared" si="51"/>
        <v>0</v>
      </c>
      <c r="AE95" s="1">
        <f t="shared" si="33"/>
        <v>0</v>
      </c>
      <c r="AF95" s="1">
        <f t="shared" si="52"/>
        <v>0</v>
      </c>
      <c r="AG95" s="1">
        <f t="shared" si="53"/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f t="shared" si="32"/>
        <v>0</v>
      </c>
      <c r="AN95" s="1">
        <v>0</v>
      </c>
      <c r="AO95" s="1">
        <f t="shared" si="54"/>
        <v>0</v>
      </c>
      <c r="AP95" s="1">
        <f t="shared" si="55"/>
        <v>0</v>
      </c>
      <c r="AQ95" s="1">
        <v>0</v>
      </c>
      <c r="AR95" s="1">
        <f t="shared" si="56"/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2" t="s">
        <v>1722</v>
      </c>
      <c r="AZ95" s="2" t="s">
        <v>1729</v>
      </c>
      <c r="BA95" s="2" t="s">
        <v>1909</v>
      </c>
      <c r="BB95" s="2" t="s">
        <v>1813</v>
      </c>
      <c r="BC95" s="1">
        <v>1</v>
      </c>
      <c r="BD95" s="1" t="s">
        <v>1918</v>
      </c>
      <c r="BE95" s="1">
        <v>0</v>
      </c>
      <c r="BG95" s="1">
        <v>0</v>
      </c>
      <c r="BH95" s="1">
        <v>0</v>
      </c>
      <c r="BI95" s="1">
        <v>0</v>
      </c>
      <c r="BJ95" s="1">
        <v>1</v>
      </c>
      <c r="BK95" s="1">
        <v>1</v>
      </c>
      <c r="BL95" s="1">
        <v>0</v>
      </c>
      <c r="BM95" s="1">
        <v>1</v>
      </c>
      <c r="BN95" s="1" t="s">
        <v>1932</v>
      </c>
      <c r="BO95" s="1">
        <v>0</v>
      </c>
      <c r="BP95" s="1">
        <v>1</v>
      </c>
      <c r="BQ95" s="1">
        <v>0</v>
      </c>
      <c r="BR95" s="1">
        <v>1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1</v>
      </c>
      <c r="BY95" s="1">
        <v>1</v>
      </c>
      <c r="BZ95" s="1" t="s">
        <v>1933</v>
      </c>
      <c r="CA95" s="1">
        <v>0</v>
      </c>
      <c r="CB95" s="1">
        <v>1</v>
      </c>
      <c r="CC95" s="1">
        <v>0</v>
      </c>
      <c r="CD95" s="1">
        <v>1</v>
      </c>
      <c r="CE95" s="1" t="s">
        <v>2021</v>
      </c>
    </row>
    <row r="96" spans="1:83" x14ac:dyDescent="0.25">
      <c r="A96" s="1">
        <v>273</v>
      </c>
      <c r="B96" s="1" t="s">
        <v>147</v>
      </c>
      <c r="C96" s="1" t="s">
        <v>554</v>
      </c>
      <c r="D96" s="7">
        <v>39243</v>
      </c>
      <c r="E96" s="9">
        <v>2007</v>
      </c>
      <c r="F96" s="13">
        <v>38372</v>
      </c>
      <c r="G96" s="13">
        <v>36911</v>
      </c>
      <c r="H96" s="11">
        <f t="shared" si="34"/>
        <v>871</v>
      </c>
      <c r="I96" s="11">
        <f t="shared" si="35"/>
        <v>2332</v>
      </c>
      <c r="J96" s="9">
        <f t="shared" si="36"/>
        <v>2</v>
      </c>
      <c r="K96" s="9">
        <f t="shared" si="37"/>
        <v>0</v>
      </c>
      <c r="L96" s="9">
        <f t="shared" si="38"/>
        <v>1</v>
      </c>
      <c r="M96" s="9">
        <f t="shared" si="39"/>
        <v>0</v>
      </c>
      <c r="N96" s="1" t="s">
        <v>215</v>
      </c>
      <c r="O96" s="7" t="s">
        <v>1655</v>
      </c>
      <c r="P96" s="1" t="s">
        <v>727</v>
      </c>
      <c r="Q96" s="1">
        <v>1</v>
      </c>
      <c r="R96" s="1" t="s">
        <v>728</v>
      </c>
      <c r="S96" s="1">
        <f t="shared" si="40"/>
        <v>0</v>
      </c>
      <c r="T96" s="1">
        <f t="shared" si="41"/>
        <v>1</v>
      </c>
      <c r="U96" s="1">
        <f t="shared" si="42"/>
        <v>0</v>
      </c>
      <c r="V96" s="1">
        <f t="shared" si="43"/>
        <v>0</v>
      </c>
      <c r="W96" s="1">
        <f t="shared" si="44"/>
        <v>0</v>
      </c>
      <c r="X96" s="1">
        <f t="shared" si="45"/>
        <v>1</v>
      </c>
      <c r="Y96" s="1">
        <f t="shared" si="46"/>
        <v>0</v>
      </c>
      <c r="Z96" s="1">
        <f t="shared" si="47"/>
        <v>0</v>
      </c>
      <c r="AA96" s="1">
        <f t="shared" si="48"/>
        <v>0</v>
      </c>
      <c r="AB96" s="1">
        <f t="shared" si="49"/>
        <v>0</v>
      </c>
      <c r="AC96" s="1">
        <f t="shared" si="50"/>
        <v>0</v>
      </c>
      <c r="AD96" s="1">
        <f t="shared" si="51"/>
        <v>0</v>
      </c>
      <c r="AE96" s="1">
        <f t="shared" si="33"/>
        <v>0</v>
      </c>
      <c r="AF96" s="1">
        <f t="shared" si="52"/>
        <v>0</v>
      </c>
      <c r="AG96" s="1">
        <f t="shared" si="53"/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f t="shared" ref="AM96:AM127" si="57">IF(K96="FORD",1,0)</f>
        <v>0</v>
      </c>
      <c r="AN96" s="1">
        <v>0</v>
      </c>
      <c r="AO96" s="1">
        <f t="shared" si="54"/>
        <v>0</v>
      </c>
      <c r="AP96" s="1">
        <f t="shared" si="55"/>
        <v>0</v>
      </c>
      <c r="AQ96" s="1">
        <v>0</v>
      </c>
      <c r="AR96" s="1">
        <f t="shared" si="56"/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2" t="s">
        <v>1722</v>
      </c>
      <c r="AZ96" s="2" t="s">
        <v>1725</v>
      </c>
      <c r="BA96" s="2" t="s">
        <v>1905</v>
      </c>
      <c r="BB96" s="2" t="s">
        <v>1813</v>
      </c>
      <c r="BC96" s="1">
        <v>1</v>
      </c>
      <c r="BE96" s="1">
        <v>0</v>
      </c>
      <c r="BG96" s="1">
        <v>0</v>
      </c>
      <c r="BH96" s="1">
        <v>0</v>
      </c>
      <c r="BI96" s="1">
        <v>0</v>
      </c>
      <c r="BJ96" s="1">
        <v>1</v>
      </c>
      <c r="BK96" s="1">
        <v>1</v>
      </c>
      <c r="BL96" s="1">
        <v>0</v>
      </c>
      <c r="BM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1</v>
      </c>
      <c r="BW96" s="1">
        <v>1</v>
      </c>
      <c r="BX96" s="1">
        <v>0</v>
      </c>
      <c r="BY96" s="1">
        <v>1</v>
      </c>
      <c r="BZ96" s="1" t="s">
        <v>268</v>
      </c>
      <c r="CA96" s="1">
        <v>1</v>
      </c>
      <c r="CB96" s="1">
        <v>0</v>
      </c>
      <c r="CC96" s="1">
        <v>0</v>
      </c>
      <c r="CD96" s="1">
        <v>0</v>
      </c>
    </row>
    <row r="97" spans="1:82" x14ac:dyDescent="0.25">
      <c r="A97" s="1">
        <v>477</v>
      </c>
      <c r="B97" s="2" t="s">
        <v>1030</v>
      </c>
      <c r="C97" s="1" t="s">
        <v>1031</v>
      </c>
      <c r="D97" s="7">
        <v>36913</v>
      </c>
      <c r="E97" s="9">
        <v>2001</v>
      </c>
      <c r="F97" s="13">
        <v>36911</v>
      </c>
      <c r="G97" s="13">
        <v>36911</v>
      </c>
      <c r="H97" s="11">
        <f t="shared" si="34"/>
        <v>2</v>
      </c>
      <c r="I97" s="11">
        <f t="shared" si="35"/>
        <v>2</v>
      </c>
      <c r="J97" s="9">
        <f t="shared" si="36"/>
        <v>2</v>
      </c>
      <c r="K97" s="9">
        <f t="shared" si="37"/>
        <v>0</v>
      </c>
      <c r="L97" s="9">
        <f t="shared" si="38"/>
        <v>1</v>
      </c>
      <c r="M97" s="9">
        <f t="shared" si="39"/>
        <v>0</v>
      </c>
      <c r="N97" s="1" t="s">
        <v>215</v>
      </c>
      <c r="O97" s="7" t="s">
        <v>1809</v>
      </c>
      <c r="P97" s="1" t="s">
        <v>741</v>
      </c>
      <c r="Q97" s="1">
        <v>0</v>
      </c>
      <c r="R97" s="1" t="s">
        <v>742</v>
      </c>
      <c r="S97" s="1">
        <f t="shared" si="40"/>
        <v>1</v>
      </c>
      <c r="T97" s="1">
        <f t="shared" si="41"/>
        <v>0</v>
      </c>
      <c r="U97" s="1">
        <f t="shared" si="42"/>
        <v>0</v>
      </c>
      <c r="V97" s="1">
        <f t="shared" si="43"/>
        <v>0</v>
      </c>
      <c r="W97" s="1">
        <f t="shared" si="44"/>
        <v>0</v>
      </c>
      <c r="X97" s="1">
        <f t="shared" si="45"/>
        <v>0</v>
      </c>
      <c r="Y97" s="1">
        <f t="shared" si="46"/>
        <v>1</v>
      </c>
      <c r="Z97" s="1">
        <f t="shared" si="47"/>
        <v>0</v>
      </c>
      <c r="AA97" s="1">
        <f t="shared" si="48"/>
        <v>0</v>
      </c>
      <c r="AB97" s="1">
        <f t="shared" si="49"/>
        <v>0</v>
      </c>
      <c r="AC97" s="1">
        <f t="shared" si="50"/>
        <v>0</v>
      </c>
      <c r="AD97" s="1">
        <f t="shared" si="51"/>
        <v>0</v>
      </c>
      <c r="AE97" s="1">
        <f t="shared" si="33"/>
        <v>0</v>
      </c>
      <c r="AF97" s="1">
        <f t="shared" si="52"/>
        <v>0</v>
      </c>
      <c r="AG97" s="1">
        <f t="shared" si="53"/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f t="shared" si="57"/>
        <v>0</v>
      </c>
      <c r="AN97" s="1">
        <v>0</v>
      </c>
      <c r="AO97" s="1">
        <f t="shared" si="54"/>
        <v>0</v>
      </c>
      <c r="AP97" s="1">
        <f t="shared" si="55"/>
        <v>0</v>
      </c>
      <c r="AQ97" s="1">
        <v>0</v>
      </c>
      <c r="AR97" s="1">
        <f t="shared" si="56"/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2" t="s">
        <v>1735</v>
      </c>
      <c r="AZ97" s="2" t="s">
        <v>1760</v>
      </c>
      <c r="BA97" s="2" t="s">
        <v>1909</v>
      </c>
      <c r="BB97" s="2" t="s">
        <v>1813</v>
      </c>
      <c r="BC97" s="1">
        <v>2</v>
      </c>
      <c r="BD97" s="1" t="s">
        <v>251</v>
      </c>
      <c r="BE97" s="1">
        <v>0</v>
      </c>
      <c r="BF97" s="1" t="s">
        <v>195</v>
      </c>
      <c r="BG97" s="1">
        <v>0</v>
      </c>
      <c r="BH97" s="1">
        <v>0</v>
      </c>
      <c r="BI97" s="1">
        <v>0</v>
      </c>
      <c r="BJ97" s="1">
        <v>1</v>
      </c>
      <c r="BK97" s="1">
        <v>1</v>
      </c>
      <c r="BL97" s="1">
        <v>0</v>
      </c>
      <c r="BM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1</v>
      </c>
      <c r="BW97" s="1">
        <v>1</v>
      </c>
      <c r="BX97" s="1">
        <v>1</v>
      </c>
      <c r="BY97" s="1">
        <v>1</v>
      </c>
      <c r="BZ97" s="1" t="s">
        <v>196</v>
      </c>
      <c r="CA97" s="1">
        <v>1</v>
      </c>
      <c r="CB97" s="1">
        <v>0</v>
      </c>
      <c r="CC97" s="1">
        <v>1</v>
      </c>
      <c r="CD97" s="1">
        <v>0</v>
      </c>
    </row>
    <row r="98" spans="1:82" x14ac:dyDescent="0.25">
      <c r="A98" s="1">
        <v>438</v>
      </c>
      <c r="B98" s="1" t="s">
        <v>973</v>
      </c>
      <c r="C98" s="1" t="s">
        <v>974</v>
      </c>
      <c r="D98" s="7">
        <v>39882</v>
      </c>
      <c r="E98" s="10">
        <v>2009</v>
      </c>
      <c r="F98" s="13">
        <v>39833</v>
      </c>
      <c r="G98" s="13">
        <v>39833</v>
      </c>
      <c r="H98" s="11">
        <f t="shared" ref="H98:H129" si="58">D98-F98</f>
        <v>49</v>
      </c>
      <c r="I98" s="11">
        <f t="shared" ref="I98:I129" si="59">D98-G98</f>
        <v>49</v>
      </c>
      <c r="J98" s="9">
        <f t="shared" si="36"/>
        <v>1</v>
      </c>
      <c r="K98" s="9">
        <f t="shared" si="37"/>
        <v>1</v>
      </c>
      <c r="L98" s="9">
        <f t="shared" si="38"/>
        <v>0</v>
      </c>
      <c r="M98" s="9">
        <f t="shared" si="39"/>
        <v>0</v>
      </c>
      <c r="N98" s="1" t="s">
        <v>65</v>
      </c>
      <c r="P98" s="1" t="s">
        <v>727</v>
      </c>
      <c r="Q98" s="1">
        <v>1</v>
      </c>
      <c r="R98" s="1" t="s">
        <v>728</v>
      </c>
      <c r="S98" s="1">
        <f t="shared" si="40"/>
        <v>0</v>
      </c>
      <c r="T98" s="1">
        <f t="shared" si="41"/>
        <v>1</v>
      </c>
      <c r="U98" s="1">
        <f t="shared" si="42"/>
        <v>0</v>
      </c>
      <c r="V98" s="1">
        <f t="shared" si="43"/>
        <v>0</v>
      </c>
      <c r="W98" s="1">
        <f t="shared" si="44"/>
        <v>0</v>
      </c>
      <c r="X98" s="1">
        <f t="shared" si="45"/>
        <v>0</v>
      </c>
      <c r="Y98" s="1">
        <f t="shared" si="46"/>
        <v>1</v>
      </c>
      <c r="Z98" s="1">
        <f t="shared" si="47"/>
        <v>0</v>
      </c>
      <c r="AA98" s="1">
        <f t="shared" si="48"/>
        <v>0</v>
      </c>
      <c r="AB98" s="1">
        <f t="shared" si="49"/>
        <v>0</v>
      </c>
      <c r="AC98" s="1">
        <f t="shared" ref="AC98:AC108" si="60">IF(AY98="DEPUTY ASSISTANT SECRETARY",1,0)</f>
        <v>0</v>
      </c>
      <c r="AD98" s="1">
        <f t="shared" si="51"/>
        <v>0</v>
      </c>
      <c r="AE98" s="1">
        <f t="shared" si="33"/>
        <v>0</v>
      </c>
      <c r="AF98" s="1">
        <f t="shared" si="52"/>
        <v>0</v>
      </c>
      <c r="AG98" s="1">
        <f t="shared" si="53"/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f t="shared" si="57"/>
        <v>0</v>
      </c>
      <c r="AN98" s="1">
        <v>0</v>
      </c>
      <c r="AO98" s="1">
        <f t="shared" si="54"/>
        <v>0</v>
      </c>
      <c r="AP98" s="1">
        <f t="shared" si="55"/>
        <v>0</v>
      </c>
      <c r="AQ98" s="1">
        <v>0</v>
      </c>
      <c r="AR98" s="1">
        <f t="shared" si="56"/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2" t="s">
        <v>1735</v>
      </c>
      <c r="AZ98" s="2" t="s">
        <v>1736</v>
      </c>
      <c r="BA98" s="2" t="s">
        <v>1906</v>
      </c>
      <c r="BB98" s="2" t="s">
        <v>1813</v>
      </c>
      <c r="BC98" s="1">
        <v>1</v>
      </c>
      <c r="BE98" s="1">
        <v>0</v>
      </c>
      <c r="BF98" s="1" t="s">
        <v>17</v>
      </c>
      <c r="BG98" s="1">
        <v>0</v>
      </c>
      <c r="BH98" s="1">
        <v>0</v>
      </c>
      <c r="BI98" s="1">
        <v>0</v>
      </c>
      <c r="BJ98" s="1">
        <v>1</v>
      </c>
      <c r="BK98" s="1">
        <v>1</v>
      </c>
      <c r="BL98" s="1">
        <v>0</v>
      </c>
      <c r="BM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1</v>
      </c>
      <c r="BW98" s="1">
        <v>1</v>
      </c>
      <c r="BX98" s="1">
        <v>0</v>
      </c>
      <c r="BY98" s="1">
        <v>1</v>
      </c>
      <c r="BZ98" s="1" t="s">
        <v>18</v>
      </c>
      <c r="CA98" s="1">
        <v>1</v>
      </c>
      <c r="CB98" s="1">
        <v>1</v>
      </c>
      <c r="CC98" s="1">
        <v>0</v>
      </c>
      <c r="CD98" s="1">
        <v>0</v>
      </c>
    </row>
    <row r="99" spans="1:82" x14ac:dyDescent="0.25">
      <c r="A99" s="1">
        <v>428</v>
      </c>
      <c r="B99" s="1" t="s">
        <v>655</v>
      </c>
      <c r="C99" s="1" t="s">
        <v>656</v>
      </c>
      <c r="D99" s="7">
        <v>39103</v>
      </c>
      <c r="E99" s="9">
        <v>2007</v>
      </c>
      <c r="F99" s="13">
        <v>38372</v>
      </c>
      <c r="G99" s="13">
        <v>36911</v>
      </c>
      <c r="H99" s="11">
        <f t="shared" si="58"/>
        <v>731</v>
      </c>
      <c r="I99" s="11">
        <f t="shared" si="59"/>
        <v>2192</v>
      </c>
      <c r="J99" s="9">
        <f t="shared" si="36"/>
        <v>2</v>
      </c>
      <c r="K99" s="9">
        <f t="shared" si="37"/>
        <v>0</v>
      </c>
      <c r="L99" s="9">
        <f t="shared" si="38"/>
        <v>1</v>
      </c>
      <c r="M99" s="9">
        <f t="shared" si="39"/>
        <v>0</v>
      </c>
      <c r="N99" s="1" t="s">
        <v>215</v>
      </c>
      <c r="O99" s="7" t="s">
        <v>1808</v>
      </c>
      <c r="P99" s="1" t="s">
        <v>727</v>
      </c>
      <c r="Q99" s="1">
        <v>1</v>
      </c>
      <c r="R99" s="1" t="s">
        <v>728</v>
      </c>
      <c r="S99" s="1">
        <f t="shared" si="40"/>
        <v>0</v>
      </c>
      <c r="T99" s="1">
        <f t="shared" si="41"/>
        <v>1</v>
      </c>
      <c r="U99" s="1">
        <f t="shared" si="42"/>
        <v>0</v>
      </c>
      <c r="V99" s="1">
        <f t="shared" si="43"/>
        <v>0</v>
      </c>
      <c r="W99" s="1">
        <f t="shared" si="44"/>
        <v>0</v>
      </c>
      <c r="X99" s="1">
        <f t="shared" si="45"/>
        <v>1</v>
      </c>
      <c r="Y99" s="1">
        <f t="shared" si="46"/>
        <v>0</v>
      </c>
      <c r="Z99" s="1">
        <f t="shared" si="47"/>
        <v>0</v>
      </c>
      <c r="AA99" s="1">
        <f t="shared" si="48"/>
        <v>0</v>
      </c>
      <c r="AB99" s="1">
        <f t="shared" si="49"/>
        <v>0</v>
      </c>
      <c r="AC99" s="1">
        <f t="shared" si="60"/>
        <v>0</v>
      </c>
      <c r="AD99" s="1">
        <f t="shared" si="51"/>
        <v>0</v>
      </c>
      <c r="AE99" s="1">
        <f t="shared" si="33"/>
        <v>0</v>
      </c>
      <c r="AF99" s="1">
        <f t="shared" si="52"/>
        <v>0</v>
      </c>
      <c r="AG99" s="1">
        <f t="shared" si="53"/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f t="shared" si="57"/>
        <v>0</v>
      </c>
      <c r="AN99" s="1">
        <v>0</v>
      </c>
      <c r="AO99" s="1">
        <f t="shared" si="54"/>
        <v>0</v>
      </c>
      <c r="AP99" s="1">
        <f t="shared" si="55"/>
        <v>0</v>
      </c>
      <c r="AQ99" s="1">
        <v>0</v>
      </c>
      <c r="AR99" s="1">
        <f t="shared" si="56"/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2" t="s">
        <v>1722</v>
      </c>
      <c r="AZ99" s="2" t="s">
        <v>1611</v>
      </c>
      <c r="BA99" s="2" t="s">
        <v>1905</v>
      </c>
      <c r="BB99" s="2" t="s">
        <v>1813</v>
      </c>
      <c r="BC99" s="1">
        <v>2</v>
      </c>
      <c r="BD99" s="1" t="s">
        <v>218</v>
      </c>
      <c r="BE99" s="1">
        <v>1</v>
      </c>
      <c r="BF99" s="1" t="s">
        <v>1949</v>
      </c>
      <c r="BG99" s="1">
        <v>0</v>
      </c>
      <c r="BH99" s="1">
        <v>0</v>
      </c>
      <c r="BI99" s="1">
        <v>1</v>
      </c>
      <c r="BJ99" s="1">
        <v>1</v>
      </c>
      <c r="BK99" s="1">
        <v>2</v>
      </c>
      <c r="BL99" s="1">
        <v>0</v>
      </c>
      <c r="BM99" s="1">
        <v>1</v>
      </c>
      <c r="BN99" s="1" t="s">
        <v>1950</v>
      </c>
      <c r="BO99" s="1">
        <v>0</v>
      </c>
      <c r="BP99" s="1">
        <v>1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1</v>
      </c>
      <c r="BY99" s="1">
        <v>1</v>
      </c>
      <c r="BZ99" s="1" t="s">
        <v>1951</v>
      </c>
      <c r="CA99" s="1">
        <v>1</v>
      </c>
      <c r="CB99" s="1">
        <v>1</v>
      </c>
      <c r="CC99" s="1">
        <v>1</v>
      </c>
      <c r="CD99" s="1">
        <v>0</v>
      </c>
    </row>
    <row r="100" spans="1:82" x14ac:dyDescent="0.25">
      <c r="A100" s="1">
        <v>615</v>
      </c>
      <c r="B100" s="1" t="s">
        <v>1150</v>
      </c>
      <c r="C100" s="1" t="s">
        <v>1151</v>
      </c>
      <c r="D100" s="7">
        <v>38439</v>
      </c>
      <c r="E100" s="9">
        <v>2005</v>
      </c>
      <c r="F100" s="13">
        <v>38372</v>
      </c>
      <c r="G100" s="13">
        <v>36911</v>
      </c>
      <c r="H100" s="11">
        <f t="shared" si="58"/>
        <v>67</v>
      </c>
      <c r="I100" s="11">
        <f t="shared" si="59"/>
        <v>1528</v>
      </c>
      <c r="J100" s="9">
        <f t="shared" si="36"/>
        <v>2</v>
      </c>
      <c r="K100" s="9">
        <f t="shared" si="37"/>
        <v>0</v>
      </c>
      <c r="L100" s="9">
        <f t="shared" si="38"/>
        <v>1</v>
      </c>
      <c r="M100" s="9">
        <f t="shared" si="39"/>
        <v>0</v>
      </c>
      <c r="N100" s="1" t="s">
        <v>215</v>
      </c>
      <c r="O100" s="7" t="s">
        <v>1642</v>
      </c>
      <c r="P100" s="1" t="s">
        <v>727</v>
      </c>
      <c r="Q100" s="1">
        <v>1</v>
      </c>
      <c r="R100" s="1" t="s">
        <v>728</v>
      </c>
      <c r="S100" s="1">
        <f t="shared" si="40"/>
        <v>0</v>
      </c>
      <c r="T100" s="1">
        <f t="shared" si="41"/>
        <v>1</v>
      </c>
      <c r="U100" s="1">
        <f t="shared" si="42"/>
        <v>0</v>
      </c>
      <c r="V100" s="1">
        <f t="shared" si="43"/>
        <v>0</v>
      </c>
      <c r="W100" s="1">
        <f t="shared" si="44"/>
        <v>0</v>
      </c>
      <c r="X100" s="1">
        <f t="shared" si="45"/>
        <v>1</v>
      </c>
      <c r="Y100" s="1">
        <f t="shared" si="46"/>
        <v>0</v>
      </c>
      <c r="Z100" s="1">
        <f t="shared" si="47"/>
        <v>0</v>
      </c>
      <c r="AA100" s="1">
        <f t="shared" si="48"/>
        <v>0</v>
      </c>
      <c r="AB100" s="1">
        <f t="shared" si="49"/>
        <v>0</v>
      </c>
      <c r="AC100" s="1">
        <f t="shared" si="60"/>
        <v>0</v>
      </c>
      <c r="AD100" s="1">
        <f t="shared" si="51"/>
        <v>0</v>
      </c>
      <c r="AE100" s="1">
        <f t="shared" si="33"/>
        <v>0</v>
      </c>
      <c r="AF100" s="1">
        <f t="shared" si="52"/>
        <v>0</v>
      </c>
      <c r="AG100" s="1">
        <f t="shared" si="53"/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f t="shared" si="57"/>
        <v>0</v>
      </c>
      <c r="AN100" s="1">
        <v>0</v>
      </c>
      <c r="AO100" s="1">
        <f t="shared" si="54"/>
        <v>0</v>
      </c>
      <c r="AP100" s="1">
        <f t="shared" si="55"/>
        <v>0</v>
      </c>
      <c r="AQ100" s="1">
        <v>0</v>
      </c>
      <c r="AR100" s="1">
        <f t="shared" si="56"/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2" t="s">
        <v>1722</v>
      </c>
      <c r="AZ100" s="2" t="s">
        <v>1725</v>
      </c>
      <c r="BA100" s="2" t="s">
        <v>1905</v>
      </c>
      <c r="BB100" s="2" t="s">
        <v>1813</v>
      </c>
      <c r="BC100" s="1">
        <v>1</v>
      </c>
      <c r="BD100" s="1" t="s">
        <v>1918</v>
      </c>
      <c r="BE100" s="1">
        <v>0</v>
      </c>
      <c r="BF100" s="1" t="s">
        <v>1941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1</v>
      </c>
      <c r="BT100" s="1">
        <v>0</v>
      </c>
      <c r="BU100" s="1">
        <v>0</v>
      </c>
      <c r="BV100" s="1">
        <v>0</v>
      </c>
      <c r="BW100" s="1">
        <v>0</v>
      </c>
      <c r="BX100" s="1">
        <v>1</v>
      </c>
      <c r="BY100" s="1">
        <v>1</v>
      </c>
      <c r="BZ100" s="1">
        <v>0</v>
      </c>
      <c r="CA100" s="1">
        <v>0</v>
      </c>
      <c r="CB100" s="1">
        <v>1</v>
      </c>
      <c r="CC100" s="1">
        <v>0</v>
      </c>
      <c r="CD100" s="1">
        <v>0</v>
      </c>
    </row>
    <row r="101" spans="1:82" x14ac:dyDescent="0.25">
      <c r="A101" s="1">
        <v>450</v>
      </c>
      <c r="B101" s="1" t="s">
        <v>299</v>
      </c>
      <c r="C101" s="1" t="s">
        <v>2070</v>
      </c>
      <c r="D101" s="7">
        <v>39705</v>
      </c>
      <c r="E101" s="10">
        <v>2008</v>
      </c>
      <c r="F101" s="13">
        <v>38372</v>
      </c>
      <c r="G101" s="13">
        <v>36911</v>
      </c>
      <c r="H101" s="11">
        <f t="shared" si="58"/>
        <v>1333</v>
      </c>
      <c r="I101" s="11">
        <f t="shared" si="59"/>
        <v>2794</v>
      </c>
      <c r="J101" s="9">
        <f t="shared" si="36"/>
        <v>2</v>
      </c>
      <c r="K101" s="9">
        <f t="shared" si="37"/>
        <v>0</v>
      </c>
      <c r="L101" s="9">
        <f t="shared" si="38"/>
        <v>1</v>
      </c>
      <c r="M101" s="9">
        <f t="shared" si="39"/>
        <v>0</v>
      </c>
      <c r="N101" s="1" t="s">
        <v>215</v>
      </c>
      <c r="O101" s="7" t="s">
        <v>1809</v>
      </c>
      <c r="P101" s="1" t="s">
        <v>727</v>
      </c>
      <c r="Q101" s="1">
        <v>1</v>
      </c>
      <c r="R101" s="1" t="s">
        <v>728</v>
      </c>
      <c r="S101" s="1">
        <f t="shared" si="40"/>
        <v>0</v>
      </c>
      <c r="T101" s="1">
        <f t="shared" si="41"/>
        <v>1</v>
      </c>
      <c r="U101" s="1">
        <f t="shared" si="42"/>
        <v>0</v>
      </c>
      <c r="V101" s="1">
        <f t="shared" si="43"/>
        <v>0</v>
      </c>
      <c r="W101" s="1">
        <f t="shared" si="44"/>
        <v>0</v>
      </c>
      <c r="X101" s="1">
        <f t="shared" si="45"/>
        <v>0</v>
      </c>
      <c r="Y101" s="1">
        <f t="shared" si="46"/>
        <v>1</v>
      </c>
      <c r="Z101" s="1">
        <f t="shared" si="47"/>
        <v>0</v>
      </c>
      <c r="AA101" s="1">
        <f t="shared" si="48"/>
        <v>0</v>
      </c>
      <c r="AB101" s="1">
        <f t="shared" si="49"/>
        <v>0</v>
      </c>
      <c r="AC101" s="1">
        <f t="shared" si="60"/>
        <v>0</v>
      </c>
      <c r="AD101" s="1">
        <f t="shared" si="51"/>
        <v>0</v>
      </c>
      <c r="AE101" s="1">
        <f t="shared" si="33"/>
        <v>0</v>
      </c>
      <c r="AF101" s="1">
        <f t="shared" si="52"/>
        <v>0</v>
      </c>
      <c r="AG101" s="1">
        <f t="shared" si="53"/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f t="shared" si="57"/>
        <v>0</v>
      </c>
      <c r="AN101" s="1">
        <v>0</v>
      </c>
      <c r="AO101" s="1">
        <f t="shared" si="54"/>
        <v>0</v>
      </c>
      <c r="AP101" s="1">
        <f t="shared" si="55"/>
        <v>0</v>
      </c>
      <c r="AQ101" s="1">
        <v>0</v>
      </c>
      <c r="AR101" s="1">
        <f t="shared" si="56"/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2" t="s">
        <v>1735</v>
      </c>
      <c r="AZ101" s="2" t="s">
        <v>1736</v>
      </c>
      <c r="BA101" s="2" t="s">
        <v>1906</v>
      </c>
      <c r="BB101" s="2" t="s">
        <v>1831</v>
      </c>
      <c r="BC101" s="1">
        <v>1</v>
      </c>
      <c r="BD101" s="1" t="s">
        <v>1918</v>
      </c>
      <c r="BE101" s="1">
        <v>0</v>
      </c>
      <c r="BF101" s="1" t="s">
        <v>1930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</row>
    <row r="102" spans="1:82" x14ac:dyDescent="0.25">
      <c r="A102" s="1">
        <v>400</v>
      </c>
      <c r="B102" s="2" t="s">
        <v>1580</v>
      </c>
      <c r="C102" s="2" t="s">
        <v>1581</v>
      </c>
      <c r="D102" s="8">
        <v>37160</v>
      </c>
      <c r="E102" s="9">
        <v>2001</v>
      </c>
      <c r="F102" s="13">
        <v>36911</v>
      </c>
      <c r="G102" s="13">
        <v>36911</v>
      </c>
      <c r="H102" s="11">
        <f t="shared" si="58"/>
        <v>249</v>
      </c>
      <c r="I102" s="11">
        <f t="shared" si="59"/>
        <v>249</v>
      </c>
      <c r="J102" s="9">
        <f t="shared" si="36"/>
        <v>2</v>
      </c>
      <c r="K102" s="9">
        <f t="shared" si="37"/>
        <v>0</v>
      </c>
      <c r="L102" s="9">
        <f t="shared" si="38"/>
        <v>1</v>
      </c>
      <c r="M102" s="9">
        <f t="shared" si="39"/>
        <v>0</v>
      </c>
      <c r="N102" s="1" t="s">
        <v>215</v>
      </c>
      <c r="O102" s="7" t="s">
        <v>1806</v>
      </c>
      <c r="P102" s="1" t="s">
        <v>741</v>
      </c>
      <c r="Q102" s="1">
        <v>0</v>
      </c>
      <c r="R102" s="1" t="s">
        <v>742</v>
      </c>
      <c r="S102" s="1">
        <f t="shared" si="40"/>
        <v>1</v>
      </c>
      <c r="T102" s="1">
        <f t="shared" si="41"/>
        <v>0</v>
      </c>
      <c r="U102" s="1">
        <f t="shared" si="42"/>
        <v>0</v>
      </c>
      <c r="V102" s="1">
        <f t="shared" si="43"/>
        <v>0</v>
      </c>
      <c r="W102" s="1">
        <f t="shared" si="44"/>
        <v>0</v>
      </c>
      <c r="X102" s="1">
        <f t="shared" si="45"/>
        <v>0</v>
      </c>
      <c r="Y102" s="1">
        <f t="shared" si="46"/>
        <v>0</v>
      </c>
      <c r="Z102" s="1">
        <f t="shared" si="47"/>
        <v>0</v>
      </c>
      <c r="AA102" s="1">
        <f t="shared" si="48"/>
        <v>0</v>
      </c>
      <c r="AB102" s="1">
        <f t="shared" si="49"/>
        <v>0</v>
      </c>
      <c r="AC102" s="1">
        <f t="shared" si="60"/>
        <v>0</v>
      </c>
      <c r="AD102" s="1">
        <f t="shared" si="51"/>
        <v>0</v>
      </c>
      <c r="AE102" s="1">
        <f t="shared" si="33"/>
        <v>0</v>
      </c>
      <c r="AF102" s="1">
        <f t="shared" si="52"/>
        <v>0</v>
      </c>
      <c r="AG102" s="1">
        <f t="shared" si="53"/>
        <v>0</v>
      </c>
      <c r="AH102" s="1">
        <v>0</v>
      </c>
      <c r="AI102" s="1">
        <v>0</v>
      </c>
      <c r="AJ102" s="1">
        <v>1</v>
      </c>
      <c r="AK102" s="1">
        <v>0</v>
      </c>
      <c r="AL102" s="1">
        <v>0</v>
      </c>
      <c r="AM102" s="1">
        <f t="shared" si="57"/>
        <v>0</v>
      </c>
      <c r="AN102" s="1">
        <v>1</v>
      </c>
      <c r="AO102" s="1">
        <v>1</v>
      </c>
      <c r="AP102" s="1">
        <f t="shared" si="55"/>
        <v>0</v>
      </c>
      <c r="AQ102" s="1">
        <v>0</v>
      </c>
      <c r="AR102" s="1">
        <f t="shared" si="56"/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2" t="s">
        <v>1804</v>
      </c>
      <c r="AZ102" s="2" t="s">
        <v>1805</v>
      </c>
      <c r="BA102" s="2" t="s">
        <v>1903</v>
      </c>
      <c r="BB102" s="2" t="s">
        <v>1813</v>
      </c>
      <c r="BC102" s="1">
        <v>2</v>
      </c>
      <c r="BD102" s="1" t="s">
        <v>218</v>
      </c>
      <c r="BE102" s="1">
        <v>1</v>
      </c>
      <c r="BF102" s="1" t="s">
        <v>1979</v>
      </c>
      <c r="BG102" s="1">
        <v>0</v>
      </c>
      <c r="BH102" s="1">
        <v>0</v>
      </c>
      <c r="BI102" s="1">
        <v>1</v>
      </c>
      <c r="BJ102" s="1">
        <v>1</v>
      </c>
      <c r="BK102" s="1">
        <v>2</v>
      </c>
      <c r="BL102" s="1">
        <v>0</v>
      </c>
      <c r="BM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1</v>
      </c>
      <c r="BT102" s="1">
        <v>1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3</v>
      </c>
      <c r="CC102" s="1">
        <v>0</v>
      </c>
      <c r="CD102" s="1">
        <v>0</v>
      </c>
    </row>
    <row r="103" spans="1:82" x14ac:dyDescent="0.25">
      <c r="A103" s="1">
        <v>396</v>
      </c>
      <c r="B103" s="1" t="s">
        <v>699</v>
      </c>
      <c r="C103" s="1" t="s">
        <v>2071</v>
      </c>
      <c r="D103" s="7">
        <v>38131</v>
      </c>
      <c r="E103" s="9">
        <v>2004</v>
      </c>
      <c r="F103" s="13">
        <v>36911</v>
      </c>
      <c r="G103" s="13">
        <v>36911</v>
      </c>
      <c r="H103" s="11">
        <f t="shared" si="58"/>
        <v>1220</v>
      </c>
      <c r="I103" s="11">
        <f t="shared" si="59"/>
        <v>1220</v>
      </c>
      <c r="J103" s="9">
        <f t="shared" si="36"/>
        <v>2</v>
      </c>
      <c r="K103" s="9">
        <f t="shared" si="37"/>
        <v>0</v>
      </c>
      <c r="L103" s="9">
        <f t="shared" si="38"/>
        <v>1</v>
      </c>
      <c r="M103" s="9">
        <f t="shared" si="39"/>
        <v>0</v>
      </c>
      <c r="N103" s="1" t="s">
        <v>215</v>
      </c>
      <c r="O103" s="7" t="s">
        <v>1682</v>
      </c>
      <c r="P103" s="1" t="s">
        <v>727</v>
      </c>
      <c r="Q103" s="1">
        <v>1</v>
      </c>
      <c r="R103" s="1" t="s">
        <v>728</v>
      </c>
      <c r="S103" s="1">
        <f t="shared" si="40"/>
        <v>0</v>
      </c>
      <c r="T103" s="1">
        <f t="shared" si="41"/>
        <v>1</v>
      </c>
      <c r="U103" s="1">
        <f t="shared" si="42"/>
        <v>0</v>
      </c>
      <c r="V103" s="1">
        <f t="shared" si="43"/>
        <v>0</v>
      </c>
      <c r="W103" s="1">
        <f t="shared" si="44"/>
        <v>0</v>
      </c>
      <c r="X103" s="1">
        <f t="shared" si="45"/>
        <v>0</v>
      </c>
      <c r="Y103" s="1">
        <f t="shared" si="46"/>
        <v>0</v>
      </c>
      <c r="Z103" s="1">
        <f t="shared" si="47"/>
        <v>0</v>
      </c>
      <c r="AA103" s="1">
        <f t="shared" si="48"/>
        <v>0</v>
      </c>
      <c r="AB103" s="1">
        <f t="shared" si="49"/>
        <v>0</v>
      </c>
      <c r="AC103" s="1">
        <f t="shared" si="60"/>
        <v>0</v>
      </c>
      <c r="AD103" s="1">
        <f t="shared" si="51"/>
        <v>0</v>
      </c>
      <c r="AE103" s="1">
        <f t="shared" si="33"/>
        <v>0</v>
      </c>
      <c r="AF103" s="1">
        <f t="shared" si="52"/>
        <v>0</v>
      </c>
      <c r="AG103" s="1">
        <f t="shared" si="53"/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f t="shared" si="57"/>
        <v>0</v>
      </c>
      <c r="AN103" s="1">
        <v>0</v>
      </c>
      <c r="AO103" s="1">
        <f t="shared" ref="AO103:AO108" si="61">IF(K103="FORD",1,0)</f>
        <v>0</v>
      </c>
      <c r="AP103" s="1">
        <f t="shared" si="55"/>
        <v>0</v>
      </c>
      <c r="AQ103" s="1">
        <v>0</v>
      </c>
      <c r="AR103" s="1">
        <f t="shared" si="56"/>
        <v>0</v>
      </c>
      <c r="AS103" s="1">
        <v>0</v>
      </c>
      <c r="AT103" s="1">
        <v>1</v>
      </c>
      <c r="AU103" s="1">
        <v>0</v>
      </c>
      <c r="AV103" s="1">
        <v>0</v>
      </c>
      <c r="AW103" s="1">
        <v>0</v>
      </c>
      <c r="AX103" s="1">
        <v>0</v>
      </c>
      <c r="AY103" s="2" t="s">
        <v>1746</v>
      </c>
      <c r="AZ103" s="2" t="s">
        <v>1741</v>
      </c>
      <c r="BA103" s="2" t="s">
        <v>1905</v>
      </c>
      <c r="BB103" s="2" t="s">
        <v>1717</v>
      </c>
      <c r="BC103" s="1">
        <v>1</v>
      </c>
      <c r="BD103" s="1" t="s">
        <v>1918</v>
      </c>
      <c r="BE103" s="1">
        <v>0</v>
      </c>
      <c r="BF103" s="1" t="s">
        <v>1956</v>
      </c>
      <c r="BG103" s="1">
        <v>0</v>
      </c>
      <c r="BH103" s="1">
        <v>0</v>
      </c>
      <c r="BI103" s="1">
        <v>0</v>
      </c>
      <c r="BJ103" s="1">
        <v>1</v>
      </c>
      <c r="BK103" s="1">
        <v>1</v>
      </c>
      <c r="BL103" s="1">
        <v>0</v>
      </c>
      <c r="BM103" s="1">
        <v>1</v>
      </c>
      <c r="BN103" s="1" t="s">
        <v>1957</v>
      </c>
      <c r="BO103" s="1">
        <v>0</v>
      </c>
      <c r="BP103" s="1">
        <v>1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1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</row>
    <row r="104" spans="1:82" x14ac:dyDescent="0.25">
      <c r="A104" s="1">
        <v>203</v>
      </c>
      <c r="B104" s="1" t="s">
        <v>1144</v>
      </c>
      <c r="C104" s="1" t="s">
        <v>1145</v>
      </c>
      <c r="D104" s="7">
        <v>37966</v>
      </c>
      <c r="E104" s="9">
        <v>2003</v>
      </c>
      <c r="F104" s="13">
        <v>36911</v>
      </c>
      <c r="G104" s="13">
        <v>36911</v>
      </c>
      <c r="H104" s="11">
        <f t="shared" si="58"/>
        <v>1055</v>
      </c>
      <c r="I104" s="11">
        <f t="shared" si="59"/>
        <v>1055</v>
      </c>
      <c r="J104" s="9">
        <f t="shared" si="36"/>
        <v>2</v>
      </c>
      <c r="K104" s="9">
        <f t="shared" si="37"/>
        <v>0</v>
      </c>
      <c r="L104" s="9">
        <f t="shared" si="38"/>
        <v>1</v>
      </c>
      <c r="M104" s="9">
        <f t="shared" si="39"/>
        <v>0</v>
      </c>
      <c r="N104" s="1" t="s">
        <v>215</v>
      </c>
      <c r="O104" s="7" t="s">
        <v>1639</v>
      </c>
      <c r="P104" s="1" t="s">
        <v>727</v>
      </c>
      <c r="Q104" s="1">
        <v>1</v>
      </c>
      <c r="R104" s="1" t="s">
        <v>728</v>
      </c>
      <c r="S104" s="1">
        <f t="shared" si="40"/>
        <v>0</v>
      </c>
      <c r="T104" s="1">
        <f t="shared" si="41"/>
        <v>1</v>
      </c>
      <c r="U104" s="1">
        <f t="shared" si="42"/>
        <v>0</v>
      </c>
      <c r="V104" s="1">
        <f t="shared" si="43"/>
        <v>0</v>
      </c>
      <c r="W104" s="1">
        <f t="shared" si="44"/>
        <v>0</v>
      </c>
      <c r="X104" s="1">
        <f t="shared" si="45"/>
        <v>1</v>
      </c>
      <c r="Y104" s="1">
        <f t="shared" si="46"/>
        <v>0</v>
      </c>
      <c r="Z104" s="1">
        <f t="shared" si="47"/>
        <v>0</v>
      </c>
      <c r="AA104" s="1">
        <f t="shared" si="48"/>
        <v>0</v>
      </c>
      <c r="AB104" s="1">
        <f t="shared" si="49"/>
        <v>0</v>
      </c>
      <c r="AC104" s="1">
        <f t="shared" si="60"/>
        <v>0</v>
      </c>
      <c r="AD104" s="1">
        <f t="shared" si="51"/>
        <v>0</v>
      </c>
      <c r="AE104" s="1">
        <f t="shared" si="33"/>
        <v>0</v>
      </c>
      <c r="AF104" s="1">
        <f t="shared" si="52"/>
        <v>0</v>
      </c>
      <c r="AG104" s="1">
        <f t="shared" si="53"/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f t="shared" si="57"/>
        <v>0</v>
      </c>
      <c r="AN104" s="1">
        <v>0</v>
      </c>
      <c r="AO104" s="1">
        <f t="shared" si="61"/>
        <v>0</v>
      </c>
      <c r="AP104" s="1">
        <f t="shared" si="55"/>
        <v>0</v>
      </c>
      <c r="AQ104" s="1">
        <v>0</v>
      </c>
      <c r="AR104" s="1">
        <f t="shared" si="56"/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2" t="s">
        <v>1722</v>
      </c>
      <c r="AZ104" s="2" t="s">
        <v>1751</v>
      </c>
      <c r="BA104" s="2" t="s">
        <v>1904</v>
      </c>
      <c r="BB104" s="2" t="s">
        <v>1810</v>
      </c>
      <c r="BC104" s="1">
        <v>0</v>
      </c>
      <c r="BE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1</v>
      </c>
      <c r="BN104" s="1" t="s">
        <v>1939</v>
      </c>
      <c r="BO104" s="1">
        <v>0</v>
      </c>
      <c r="BP104" s="1">
        <v>1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</row>
    <row r="105" spans="1:82" x14ac:dyDescent="0.25">
      <c r="A105" s="1">
        <v>193</v>
      </c>
      <c r="B105" s="1" t="s">
        <v>955</v>
      </c>
      <c r="C105" s="1" t="s">
        <v>956</v>
      </c>
      <c r="D105" s="7">
        <v>39531</v>
      </c>
      <c r="E105" s="10">
        <v>2008</v>
      </c>
      <c r="F105" s="13">
        <v>38372</v>
      </c>
      <c r="G105" s="13">
        <v>36911</v>
      </c>
      <c r="H105" s="11">
        <f t="shared" si="58"/>
        <v>1159</v>
      </c>
      <c r="I105" s="11">
        <f t="shared" si="59"/>
        <v>2620</v>
      </c>
      <c r="J105" s="9">
        <f t="shared" si="36"/>
        <v>2</v>
      </c>
      <c r="K105" s="9">
        <f t="shared" si="37"/>
        <v>0</v>
      </c>
      <c r="L105" s="9">
        <f t="shared" si="38"/>
        <v>1</v>
      </c>
      <c r="M105" s="9">
        <f t="shared" si="39"/>
        <v>0</v>
      </c>
      <c r="N105" s="1" t="s">
        <v>215</v>
      </c>
      <c r="O105" s="7" t="s">
        <v>1809</v>
      </c>
      <c r="P105" s="1" t="s">
        <v>727</v>
      </c>
      <c r="Q105" s="1">
        <v>1</v>
      </c>
      <c r="R105" s="1" t="s">
        <v>728</v>
      </c>
      <c r="S105" s="1">
        <f t="shared" si="40"/>
        <v>0</v>
      </c>
      <c r="T105" s="1">
        <f t="shared" si="41"/>
        <v>1</v>
      </c>
      <c r="U105" s="1">
        <f t="shared" si="42"/>
        <v>0</v>
      </c>
      <c r="V105" s="1">
        <f t="shared" si="43"/>
        <v>0</v>
      </c>
      <c r="W105" s="1">
        <f t="shared" si="44"/>
        <v>0</v>
      </c>
      <c r="X105" s="1">
        <f t="shared" si="45"/>
        <v>0</v>
      </c>
      <c r="Y105" s="1">
        <f t="shared" si="46"/>
        <v>1</v>
      </c>
      <c r="Z105" s="1">
        <f t="shared" si="47"/>
        <v>0</v>
      </c>
      <c r="AA105" s="1">
        <f t="shared" si="48"/>
        <v>0</v>
      </c>
      <c r="AB105" s="1">
        <f t="shared" si="49"/>
        <v>0</v>
      </c>
      <c r="AC105" s="1">
        <f t="shared" si="60"/>
        <v>0</v>
      </c>
      <c r="AD105" s="1">
        <f t="shared" si="51"/>
        <v>0</v>
      </c>
      <c r="AE105" s="1">
        <f t="shared" si="33"/>
        <v>0</v>
      </c>
      <c r="AF105" s="1">
        <f t="shared" si="52"/>
        <v>0</v>
      </c>
      <c r="AG105" s="1">
        <f t="shared" si="53"/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f t="shared" si="57"/>
        <v>0</v>
      </c>
      <c r="AN105" s="1">
        <v>0</v>
      </c>
      <c r="AO105" s="1">
        <f t="shared" si="61"/>
        <v>0</v>
      </c>
      <c r="AP105" s="1">
        <f t="shared" si="55"/>
        <v>0</v>
      </c>
      <c r="AQ105" s="1">
        <v>0</v>
      </c>
      <c r="AR105" s="1">
        <f t="shared" si="56"/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2" t="s">
        <v>1735</v>
      </c>
      <c r="AZ105" s="2" t="s">
        <v>1740</v>
      </c>
      <c r="BA105" s="2" t="s">
        <v>1907</v>
      </c>
      <c r="BB105" s="2" t="s">
        <v>1813</v>
      </c>
      <c r="BC105" s="1">
        <v>1</v>
      </c>
      <c r="BD105" s="1" t="s">
        <v>1918</v>
      </c>
      <c r="BE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</row>
    <row r="106" spans="1:82" x14ac:dyDescent="0.25">
      <c r="A106" s="1">
        <v>97</v>
      </c>
      <c r="B106" s="1" t="s">
        <v>1326</v>
      </c>
      <c r="C106" s="1" t="s">
        <v>1327</v>
      </c>
      <c r="D106" s="7">
        <v>38571</v>
      </c>
      <c r="E106" s="9">
        <v>2005</v>
      </c>
      <c r="F106" s="13">
        <v>38372</v>
      </c>
      <c r="G106" s="13">
        <v>36911</v>
      </c>
      <c r="H106" s="11">
        <f t="shared" si="58"/>
        <v>199</v>
      </c>
      <c r="I106" s="11">
        <f t="shared" si="59"/>
        <v>1660</v>
      </c>
      <c r="J106" s="9">
        <f t="shared" si="36"/>
        <v>2</v>
      </c>
      <c r="K106" s="9">
        <f t="shared" si="37"/>
        <v>0</v>
      </c>
      <c r="L106" s="9">
        <f t="shared" si="38"/>
        <v>1</v>
      </c>
      <c r="M106" s="9">
        <f t="shared" si="39"/>
        <v>0</v>
      </c>
      <c r="N106" s="1" t="s">
        <v>215</v>
      </c>
      <c r="O106" s="7" t="s">
        <v>1815</v>
      </c>
      <c r="P106" s="1" t="s">
        <v>741</v>
      </c>
      <c r="Q106" s="1">
        <v>0</v>
      </c>
      <c r="R106" s="1" t="s">
        <v>742</v>
      </c>
      <c r="S106" s="1">
        <f t="shared" si="40"/>
        <v>1</v>
      </c>
      <c r="T106" s="1">
        <f t="shared" si="41"/>
        <v>0</v>
      </c>
      <c r="U106" s="1">
        <f t="shared" si="42"/>
        <v>0</v>
      </c>
      <c r="V106" s="1">
        <f t="shared" si="43"/>
        <v>1</v>
      </c>
      <c r="W106" s="1">
        <f t="shared" si="44"/>
        <v>0</v>
      </c>
      <c r="X106" s="1">
        <f t="shared" si="45"/>
        <v>0</v>
      </c>
      <c r="Y106" s="1">
        <f t="shared" si="46"/>
        <v>0</v>
      </c>
      <c r="Z106" s="1">
        <f t="shared" si="47"/>
        <v>0</v>
      </c>
      <c r="AA106" s="1">
        <f t="shared" si="48"/>
        <v>0</v>
      </c>
      <c r="AB106" s="1">
        <f t="shared" si="49"/>
        <v>0</v>
      </c>
      <c r="AC106" s="1">
        <f t="shared" si="60"/>
        <v>0</v>
      </c>
      <c r="AD106" s="1">
        <f t="shared" si="51"/>
        <v>0</v>
      </c>
      <c r="AE106" s="1">
        <f t="shared" si="33"/>
        <v>0</v>
      </c>
      <c r="AF106" s="1">
        <f t="shared" si="52"/>
        <v>0</v>
      </c>
      <c r="AG106" s="1">
        <f t="shared" si="53"/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f t="shared" si="57"/>
        <v>0</v>
      </c>
      <c r="AN106" s="1">
        <v>0</v>
      </c>
      <c r="AO106" s="1">
        <f t="shared" si="61"/>
        <v>0</v>
      </c>
      <c r="AP106" s="1">
        <f t="shared" si="55"/>
        <v>0</v>
      </c>
      <c r="AQ106" s="1">
        <v>0</v>
      </c>
      <c r="AR106" s="1">
        <f t="shared" si="56"/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2" t="s">
        <v>1814</v>
      </c>
      <c r="AZ106" s="2" t="s">
        <v>1812</v>
      </c>
      <c r="BA106" s="2" t="s">
        <v>1914</v>
      </c>
      <c r="BB106" s="2" t="s">
        <v>1813</v>
      </c>
      <c r="BC106" s="1">
        <v>1</v>
      </c>
      <c r="BE106" s="1">
        <v>0</v>
      </c>
      <c r="BG106" s="1">
        <v>0</v>
      </c>
      <c r="BH106" s="1">
        <v>0</v>
      </c>
      <c r="BI106" s="1">
        <v>0</v>
      </c>
      <c r="BJ106" s="1">
        <v>1</v>
      </c>
      <c r="BK106" s="1">
        <v>1</v>
      </c>
      <c r="BL106" s="1">
        <v>1</v>
      </c>
      <c r="BM106" s="1">
        <v>0</v>
      </c>
      <c r="BO106" s="1">
        <v>0</v>
      </c>
      <c r="BP106" s="1">
        <v>0</v>
      </c>
      <c r="BQ106" s="1">
        <v>1</v>
      </c>
      <c r="BR106" s="1">
        <v>0</v>
      </c>
      <c r="BS106" s="1">
        <v>0</v>
      </c>
      <c r="BT106" s="1">
        <v>0</v>
      </c>
      <c r="BU106" s="1">
        <v>1</v>
      </c>
      <c r="BV106" s="1">
        <v>1</v>
      </c>
      <c r="BW106" s="1">
        <v>1</v>
      </c>
      <c r="BX106" s="1">
        <v>1</v>
      </c>
      <c r="BY106" s="1">
        <v>0</v>
      </c>
      <c r="BZ106" s="1">
        <v>0</v>
      </c>
      <c r="CA106" s="1">
        <v>0</v>
      </c>
      <c r="CB106" s="1">
        <v>0</v>
      </c>
      <c r="CC106" s="1">
        <v>1</v>
      </c>
      <c r="CD106" s="1">
        <v>0</v>
      </c>
    </row>
    <row r="107" spans="1:82" x14ac:dyDescent="0.25">
      <c r="A107" s="1">
        <v>86</v>
      </c>
      <c r="B107" s="1" t="s">
        <v>936</v>
      </c>
      <c r="C107" s="1" t="s">
        <v>937</v>
      </c>
      <c r="D107" s="7">
        <v>37451</v>
      </c>
      <c r="E107" s="9">
        <v>2002</v>
      </c>
      <c r="F107" s="13">
        <v>36911</v>
      </c>
      <c r="G107" s="13">
        <v>36911</v>
      </c>
      <c r="H107" s="11">
        <f t="shared" si="58"/>
        <v>540</v>
      </c>
      <c r="I107" s="11">
        <f t="shared" si="59"/>
        <v>540</v>
      </c>
      <c r="J107" s="9">
        <f t="shared" si="36"/>
        <v>2</v>
      </c>
      <c r="K107" s="9">
        <f t="shared" si="37"/>
        <v>0</v>
      </c>
      <c r="L107" s="9">
        <f t="shared" si="38"/>
        <v>1</v>
      </c>
      <c r="M107" s="9">
        <f t="shared" si="39"/>
        <v>0</v>
      </c>
      <c r="N107" s="1" t="s">
        <v>215</v>
      </c>
      <c r="O107" s="7" t="s">
        <v>1877</v>
      </c>
      <c r="P107" s="1" t="s">
        <v>727</v>
      </c>
      <c r="Q107" s="1">
        <v>1</v>
      </c>
      <c r="R107" s="1" t="s">
        <v>728</v>
      </c>
      <c r="S107" s="1">
        <f t="shared" si="40"/>
        <v>0</v>
      </c>
      <c r="T107" s="1">
        <f t="shared" si="41"/>
        <v>1</v>
      </c>
      <c r="U107" s="1">
        <f t="shared" si="42"/>
        <v>0</v>
      </c>
      <c r="V107" s="1">
        <f t="shared" si="43"/>
        <v>0</v>
      </c>
      <c r="W107" s="1">
        <f t="shared" si="44"/>
        <v>0</v>
      </c>
      <c r="X107" s="1">
        <f t="shared" si="45"/>
        <v>1</v>
      </c>
      <c r="Y107" s="1">
        <f t="shared" si="46"/>
        <v>0</v>
      </c>
      <c r="Z107" s="1">
        <f t="shared" si="47"/>
        <v>0</v>
      </c>
      <c r="AA107" s="1">
        <f t="shared" si="48"/>
        <v>0</v>
      </c>
      <c r="AB107" s="1">
        <f t="shared" si="49"/>
        <v>0</v>
      </c>
      <c r="AC107" s="1">
        <f t="shared" si="60"/>
        <v>0</v>
      </c>
      <c r="AD107" s="1">
        <f t="shared" si="51"/>
        <v>0</v>
      </c>
      <c r="AE107" s="1">
        <f t="shared" si="33"/>
        <v>0</v>
      </c>
      <c r="AF107" s="1">
        <f t="shared" si="52"/>
        <v>0</v>
      </c>
      <c r="AG107" s="1">
        <f t="shared" si="53"/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f t="shared" si="57"/>
        <v>0</v>
      </c>
      <c r="AN107" s="1">
        <v>0</v>
      </c>
      <c r="AO107" s="1">
        <f t="shared" si="61"/>
        <v>0</v>
      </c>
      <c r="AP107" s="1">
        <f t="shared" si="55"/>
        <v>0</v>
      </c>
      <c r="AQ107" s="1">
        <v>0</v>
      </c>
      <c r="AR107" s="1">
        <f t="shared" si="56"/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2" t="s">
        <v>1722</v>
      </c>
      <c r="AZ107" s="2" t="s">
        <v>1751</v>
      </c>
      <c r="BA107" s="2" t="s">
        <v>1904</v>
      </c>
      <c r="BB107" s="2" t="s">
        <v>1813</v>
      </c>
      <c r="BC107" s="1">
        <v>0</v>
      </c>
      <c r="BE107" s="1">
        <v>0</v>
      </c>
      <c r="BG107" s="1">
        <v>1</v>
      </c>
      <c r="BH107" s="1">
        <v>0</v>
      </c>
      <c r="BI107" s="1">
        <v>0</v>
      </c>
      <c r="BJ107" s="1">
        <v>1</v>
      </c>
      <c r="BK107" s="1">
        <v>2</v>
      </c>
      <c r="BL107" s="1">
        <v>1</v>
      </c>
      <c r="BM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1</v>
      </c>
      <c r="BT107" s="1">
        <v>0</v>
      </c>
      <c r="BU107" s="1">
        <v>1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1</v>
      </c>
      <c r="CC107" s="1">
        <v>0</v>
      </c>
      <c r="CD107" s="1">
        <v>0</v>
      </c>
    </row>
    <row r="108" spans="1:82" x14ac:dyDescent="0.25">
      <c r="A108" s="1">
        <v>82</v>
      </c>
      <c r="B108" s="2" t="s">
        <v>1313</v>
      </c>
      <c r="C108" s="1" t="s">
        <v>1314</v>
      </c>
      <c r="D108" s="8">
        <v>39901</v>
      </c>
      <c r="E108" s="10">
        <v>2009</v>
      </c>
      <c r="F108" s="13">
        <v>39833</v>
      </c>
      <c r="G108" s="13">
        <v>39833</v>
      </c>
      <c r="H108" s="11">
        <f t="shared" si="58"/>
        <v>68</v>
      </c>
      <c r="I108" s="11">
        <f t="shared" si="59"/>
        <v>68</v>
      </c>
      <c r="J108" s="9">
        <f t="shared" si="36"/>
        <v>1</v>
      </c>
      <c r="K108" s="9">
        <f t="shared" si="37"/>
        <v>1</v>
      </c>
      <c r="L108" s="9">
        <f t="shared" si="38"/>
        <v>0</v>
      </c>
      <c r="M108" s="9">
        <f t="shared" si="39"/>
        <v>0</v>
      </c>
      <c r="N108" s="1" t="s">
        <v>197</v>
      </c>
      <c r="P108" s="1" t="s">
        <v>727</v>
      </c>
      <c r="Q108" s="1">
        <v>1</v>
      </c>
      <c r="R108" s="1" t="s">
        <v>728</v>
      </c>
      <c r="S108" s="1">
        <f t="shared" si="40"/>
        <v>0</v>
      </c>
      <c r="T108" s="1">
        <f t="shared" si="41"/>
        <v>1</v>
      </c>
      <c r="U108" s="1">
        <f t="shared" si="42"/>
        <v>0</v>
      </c>
      <c r="V108" s="1">
        <f t="shared" si="43"/>
        <v>0</v>
      </c>
      <c r="W108" s="1">
        <f t="shared" si="44"/>
        <v>0</v>
      </c>
      <c r="X108" s="1">
        <f t="shared" si="45"/>
        <v>0</v>
      </c>
      <c r="Y108" s="1">
        <f t="shared" si="46"/>
        <v>0</v>
      </c>
      <c r="Z108" s="1">
        <f t="shared" si="47"/>
        <v>0</v>
      </c>
      <c r="AA108" s="1">
        <f t="shared" si="48"/>
        <v>0</v>
      </c>
      <c r="AB108" s="1">
        <f t="shared" si="49"/>
        <v>0</v>
      </c>
      <c r="AC108" s="1">
        <f t="shared" si="60"/>
        <v>0</v>
      </c>
      <c r="AD108" s="1">
        <f t="shared" si="51"/>
        <v>0</v>
      </c>
      <c r="AE108" s="1">
        <f t="shared" si="33"/>
        <v>0</v>
      </c>
      <c r="AF108" s="1">
        <f t="shared" si="52"/>
        <v>0</v>
      </c>
      <c r="AG108" s="1">
        <f t="shared" si="53"/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f t="shared" si="57"/>
        <v>0</v>
      </c>
      <c r="AN108" s="1">
        <v>0</v>
      </c>
      <c r="AO108" s="1">
        <f t="shared" si="61"/>
        <v>0</v>
      </c>
      <c r="AP108" s="1">
        <f t="shared" si="55"/>
        <v>0</v>
      </c>
      <c r="AQ108" s="1">
        <v>0</v>
      </c>
      <c r="AR108" s="1">
        <f t="shared" si="56"/>
        <v>0</v>
      </c>
      <c r="AS108" s="1">
        <v>0</v>
      </c>
      <c r="AT108" s="1">
        <v>0</v>
      </c>
      <c r="AU108" s="1">
        <v>0</v>
      </c>
      <c r="AV108" s="1">
        <v>1</v>
      </c>
      <c r="AW108" s="1">
        <v>0</v>
      </c>
      <c r="AX108" s="1">
        <v>0</v>
      </c>
      <c r="AY108" s="2" t="s">
        <v>1605</v>
      </c>
      <c r="AZ108" s="2" t="s">
        <v>1725</v>
      </c>
      <c r="BA108" s="2" t="s">
        <v>1905</v>
      </c>
      <c r="BB108" s="2" t="s">
        <v>1813</v>
      </c>
      <c r="BC108" s="1">
        <v>0</v>
      </c>
      <c r="BE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O108" s="1">
        <v>0</v>
      </c>
      <c r="BP108" s="1">
        <v>0</v>
      </c>
      <c r="BQ108" s="1">
        <v>0</v>
      </c>
      <c r="BR108" s="1">
        <v>1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</row>
    <row r="109" spans="1:82" x14ac:dyDescent="0.25">
      <c r="A109" s="1">
        <v>78</v>
      </c>
      <c r="B109" s="1" t="s">
        <v>1330</v>
      </c>
      <c r="C109" s="1" t="s">
        <v>1331</v>
      </c>
      <c r="D109" s="7">
        <v>37193</v>
      </c>
      <c r="E109" s="9">
        <v>2001</v>
      </c>
      <c r="F109" s="13">
        <v>36911</v>
      </c>
      <c r="G109" s="13">
        <v>36911</v>
      </c>
      <c r="H109" s="11">
        <f t="shared" si="58"/>
        <v>282</v>
      </c>
      <c r="I109" s="11">
        <f t="shared" si="59"/>
        <v>282</v>
      </c>
      <c r="J109" s="9">
        <f t="shared" si="36"/>
        <v>2</v>
      </c>
      <c r="K109" s="9">
        <f t="shared" si="37"/>
        <v>0</v>
      </c>
      <c r="L109" s="9">
        <f t="shared" si="38"/>
        <v>1</v>
      </c>
      <c r="M109" s="9">
        <f t="shared" si="39"/>
        <v>0</v>
      </c>
      <c r="N109" s="1" t="s">
        <v>215</v>
      </c>
      <c r="O109" s="7" t="s">
        <v>1820</v>
      </c>
      <c r="P109" s="1" t="s">
        <v>741</v>
      </c>
      <c r="Q109" s="1">
        <v>0</v>
      </c>
      <c r="R109" s="1" t="s">
        <v>742</v>
      </c>
      <c r="S109" s="1">
        <f t="shared" si="40"/>
        <v>1</v>
      </c>
      <c r="T109" s="1">
        <f t="shared" si="41"/>
        <v>0</v>
      </c>
      <c r="U109" s="1">
        <f t="shared" si="42"/>
        <v>0</v>
      </c>
      <c r="V109" s="1">
        <f t="shared" si="43"/>
        <v>0</v>
      </c>
      <c r="W109" s="1">
        <f t="shared" si="44"/>
        <v>0</v>
      </c>
      <c r="X109" s="1">
        <f t="shared" si="45"/>
        <v>0</v>
      </c>
      <c r="Y109" s="1">
        <f t="shared" si="46"/>
        <v>0</v>
      </c>
      <c r="Z109" s="1">
        <f t="shared" si="47"/>
        <v>0</v>
      </c>
      <c r="AA109" s="1">
        <f t="shared" si="48"/>
        <v>0</v>
      </c>
      <c r="AB109" s="1">
        <f t="shared" si="49"/>
        <v>0</v>
      </c>
      <c r="AC109" s="1">
        <v>1</v>
      </c>
      <c r="AD109" s="1">
        <f t="shared" si="51"/>
        <v>0</v>
      </c>
      <c r="AE109" s="1">
        <f t="shared" si="33"/>
        <v>0</v>
      </c>
      <c r="AF109" s="1">
        <f t="shared" si="52"/>
        <v>0</v>
      </c>
      <c r="AG109" s="1">
        <f t="shared" si="53"/>
        <v>0</v>
      </c>
      <c r="AH109" s="1">
        <v>1</v>
      </c>
      <c r="AI109" s="1">
        <v>1</v>
      </c>
      <c r="AJ109" s="1">
        <v>0</v>
      </c>
      <c r="AK109" s="1">
        <v>0</v>
      </c>
      <c r="AL109" s="1">
        <v>0</v>
      </c>
      <c r="AM109" s="1">
        <f t="shared" si="57"/>
        <v>0</v>
      </c>
      <c r="AN109" s="1">
        <v>1</v>
      </c>
      <c r="AO109" s="1">
        <v>1</v>
      </c>
      <c r="AP109" s="1">
        <f t="shared" si="55"/>
        <v>0</v>
      </c>
      <c r="AQ109" s="1">
        <v>0</v>
      </c>
      <c r="AR109" s="1">
        <f t="shared" si="56"/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2" t="s">
        <v>1819</v>
      </c>
      <c r="AZ109" s="2" t="s">
        <v>1805</v>
      </c>
      <c r="BA109" s="2" t="s">
        <v>1903</v>
      </c>
      <c r="BB109" s="2" t="s">
        <v>1818</v>
      </c>
      <c r="BC109" s="1">
        <v>2</v>
      </c>
      <c r="BD109" s="1" t="s">
        <v>1952</v>
      </c>
      <c r="BE109" s="1">
        <v>0</v>
      </c>
      <c r="BG109" s="1">
        <v>0</v>
      </c>
      <c r="BH109" s="1">
        <v>0</v>
      </c>
      <c r="BI109" s="1">
        <v>1</v>
      </c>
      <c r="BJ109" s="1">
        <v>1</v>
      </c>
      <c r="BK109" s="1">
        <v>2</v>
      </c>
      <c r="BL109" s="1">
        <v>0</v>
      </c>
      <c r="BM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1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</row>
    <row r="110" spans="1:82" x14ac:dyDescent="0.25">
      <c r="A110" s="1">
        <v>625</v>
      </c>
      <c r="B110" s="2" t="s">
        <v>998</v>
      </c>
      <c r="C110" s="1" t="s">
        <v>999</v>
      </c>
      <c r="D110" s="7">
        <v>37067</v>
      </c>
      <c r="E110" s="9">
        <v>2001</v>
      </c>
      <c r="F110" s="13">
        <v>36911</v>
      </c>
      <c r="G110" s="13">
        <v>36911</v>
      </c>
      <c r="H110" s="11">
        <f t="shared" si="58"/>
        <v>156</v>
      </c>
      <c r="I110" s="11">
        <f t="shared" si="59"/>
        <v>156</v>
      </c>
      <c r="J110" s="9">
        <f t="shared" si="36"/>
        <v>2</v>
      </c>
      <c r="K110" s="9">
        <f t="shared" si="37"/>
        <v>0</v>
      </c>
      <c r="L110" s="9">
        <f t="shared" si="38"/>
        <v>1</v>
      </c>
      <c r="M110" s="9">
        <f t="shared" si="39"/>
        <v>0</v>
      </c>
      <c r="N110" s="1" t="s">
        <v>215</v>
      </c>
      <c r="O110" s="7" t="s">
        <v>1683</v>
      </c>
      <c r="P110" s="1" t="s">
        <v>741</v>
      </c>
      <c r="Q110" s="1">
        <v>0</v>
      </c>
      <c r="R110" s="1" t="s">
        <v>742</v>
      </c>
      <c r="S110" s="1">
        <f t="shared" si="40"/>
        <v>1</v>
      </c>
      <c r="T110" s="1">
        <f t="shared" si="41"/>
        <v>0</v>
      </c>
      <c r="U110" s="1">
        <f t="shared" si="42"/>
        <v>0</v>
      </c>
      <c r="V110" s="1">
        <f t="shared" si="43"/>
        <v>0</v>
      </c>
      <c r="W110" s="1">
        <f t="shared" si="44"/>
        <v>0</v>
      </c>
      <c r="X110" s="1">
        <f t="shared" si="45"/>
        <v>1</v>
      </c>
      <c r="Y110" s="1">
        <f t="shared" si="46"/>
        <v>0</v>
      </c>
      <c r="Z110" s="1">
        <f t="shared" si="47"/>
        <v>0</v>
      </c>
      <c r="AA110" s="1">
        <f t="shared" si="48"/>
        <v>0</v>
      </c>
      <c r="AB110" s="1">
        <f t="shared" si="49"/>
        <v>0</v>
      </c>
      <c r="AC110" s="1">
        <f t="shared" ref="AC110:AC173" si="62">IF(AY110="DEPUTY ASSISTANT SECRETARY",1,0)</f>
        <v>0</v>
      </c>
      <c r="AD110" s="1">
        <f t="shared" si="51"/>
        <v>0</v>
      </c>
      <c r="AE110" s="1">
        <f t="shared" si="33"/>
        <v>0</v>
      </c>
      <c r="AF110" s="1">
        <f t="shared" si="52"/>
        <v>0</v>
      </c>
      <c r="AG110" s="1">
        <f t="shared" si="53"/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f t="shared" si="57"/>
        <v>0</v>
      </c>
      <c r="AN110" s="1">
        <v>0</v>
      </c>
      <c r="AO110" s="1">
        <f>IF(K110="FORD",1,0)</f>
        <v>0</v>
      </c>
      <c r="AP110" s="1">
        <f t="shared" si="55"/>
        <v>0</v>
      </c>
      <c r="AQ110" s="1">
        <v>0</v>
      </c>
      <c r="AR110" s="1">
        <f t="shared" si="56"/>
        <v>0</v>
      </c>
      <c r="AS110" s="1">
        <v>0</v>
      </c>
      <c r="AU110" s="1">
        <v>0</v>
      </c>
      <c r="AV110" s="1">
        <v>0</v>
      </c>
      <c r="AW110" s="1">
        <v>0</v>
      </c>
      <c r="AX110" s="1">
        <v>0</v>
      </c>
      <c r="AY110" s="2" t="s">
        <v>1722</v>
      </c>
      <c r="AZ110" s="2" t="s">
        <v>1741</v>
      </c>
      <c r="BA110" s="2" t="s">
        <v>1905</v>
      </c>
      <c r="BB110" s="2" t="s">
        <v>1848</v>
      </c>
    </row>
    <row r="111" spans="1:82" x14ac:dyDescent="0.25">
      <c r="A111" s="1">
        <v>624</v>
      </c>
      <c r="B111" s="1" t="s">
        <v>1036</v>
      </c>
      <c r="C111" s="1" t="s">
        <v>1037</v>
      </c>
      <c r="D111" s="7">
        <v>36913</v>
      </c>
      <c r="E111" s="9">
        <v>2001</v>
      </c>
      <c r="F111" s="13">
        <v>36911</v>
      </c>
      <c r="G111" s="13">
        <v>36911</v>
      </c>
      <c r="H111" s="11">
        <f t="shared" si="58"/>
        <v>2</v>
      </c>
      <c r="I111" s="11">
        <f t="shared" si="59"/>
        <v>2</v>
      </c>
      <c r="J111" s="9">
        <f t="shared" si="36"/>
        <v>2</v>
      </c>
      <c r="K111" s="9">
        <f t="shared" si="37"/>
        <v>0</v>
      </c>
      <c r="L111" s="9">
        <f t="shared" si="38"/>
        <v>1</v>
      </c>
      <c r="M111" s="9">
        <f t="shared" si="39"/>
        <v>0</v>
      </c>
      <c r="N111" s="1" t="s">
        <v>215</v>
      </c>
      <c r="O111" s="7" t="s">
        <v>1700</v>
      </c>
      <c r="P111" s="1" t="s">
        <v>377</v>
      </c>
      <c r="Q111" s="1">
        <v>0</v>
      </c>
      <c r="R111" s="1" t="s">
        <v>377</v>
      </c>
      <c r="S111" s="1">
        <f t="shared" si="40"/>
        <v>0</v>
      </c>
      <c r="T111" s="1">
        <f t="shared" si="41"/>
        <v>0</v>
      </c>
      <c r="U111" s="1">
        <f t="shared" si="42"/>
        <v>0</v>
      </c>
      <c r="V111" s="1">
        <f t="shared" si="43"/>
        <v>0</v>
      </c>
      <c r="W111" s="1">
        <f t="shared" si="44"/>
        <v>0</v>
      </c>
      <c r="X111" s="1">
        <f t="shared" si="45"/>
        <v>1</v>
      </c>
      <c r="Y111" s="1">
        <f t="shared" si="46"/>
        <v>0</v>
      </c>
      <c r="Z111" s="1">
        <f t="shared" si="47"/>
        <v>0</v>
      </c>
      <c r="AA111" s="1">
        <f t="shared" si="48"/>
        <v>0</v>
      </c>
      <c r="AB111" s="1">
        <f t="shared" si="49"/>
        <v>0</v>
      </c>
      <c r="AC111" s="1">
        <f t="shared" si="62"/>
        <v>0</v>
      </c>
      <c r="AD111" s="1">
        <f t="shared" si="51"/>
        <v>0</v>
      </c>
      <c r="AE111" s="1">
        <f t="shared" si="33"/>
        <v>0</v>
      </c>
      <c r="AF111" s="1">
        <f t="shared" si="52"/>
        <v>0</v>
      </c>
      <c r="AG111" s="1">
        <f t="shared" si="53"/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f t="shared" si="57"/>
        <v>0</v>
      </c>
      <c r="AN111" s="1">
        <v>0</v>
      </c>
      <c r="AO111" s="1">
        <f>IF(K111="FORD",1,0)</f>
        <v>0</v>
      </c>
      <c r="AP111" s="1">
        <f t="shared" si="55"/>
        <v>0</v>
      </c>
      <c r="AQ111" s="1">
        <v>0</v>
      </c>
      <c r="AR111" s="1">
        <f t="shared" si="56"/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2" t="s">
        <v>1722</v>
      </c>
      <c r="AZ111" s="2" t="s">
        <v>1751</v>
      </c>
      <c r="BA111" s="2" t="s">
        <v>1904</v>
      </c>
      <c r="BB111" s="2" t="s">
        <v>1813</v>
      </c>
    </row>
    <row r="112" spans="1:82" x14ac:dyDescent="0.25">
      <c r="A112" s="1">
        <v>623</v>
      </c>
      <c r="B112" s="1" t="s">
        <v>1335</v>
      </c>
      <c r="C112" s="1" t="s">
        <v>1336</v>
      </c>
      <c r="D112" s="7">
        <v>39979</v>
      </c>
      <c r="E112" s="10">
        <v>2009</v>
      </c>
      <c r="F112" s="13">
        <v>39833</v>
      </c>
      <c r="G112" s="13">
        <v>39833</v>
      </c>
      <c r="H112" s="11">
        <f t="shared" si="58"/>
        <v>146</v>
      </c>
      <c r="I112" s="11">
        <f t="shared" si="59"/>
        <v>146</v>
      </c>
      <c r="J112" s="9">
        <f t="shared" si="36"/>
        <v>1</v>
      </c>
      <c r="K112" s="9">
        <f t="shared" si="37"/>
        <v>1</v>
      </c>
      <c r="L112" s="9">
        <f t="shared" si="38"/>
        <v>0</v>
      </c>
      <c r="M112" s="9">
        <f t="shared" si="39"/>
        <v>0</v>
      </c>
      <c r="N112" s="1" t="s">
        <v>197</v>
      </c>
      <c r="P112" s="1" t="s">
        <v>741</v>
      </c>
      <c r="Q112" s="1">
        <v>0</v>
      </c>
      <c r="R112" s="1" t="s">
        <v>742</v>
      </c>
      <c r="S112" s="1">
        <f t="shared" si="40"/>
        <v>1</v>
      </c>
      <c r="T112" s="1">
        <f t="shared" si="41"/>
        <v>0</v>
      </c>
      <c r="U112" s="1">
        <f t="shared" si="42"/>
        <v>0</v>
      </c>
      <c r="V112" s="1">
        <f t="shared" si="43"/>
        <v>0</v>
      </c>
      <c r="W112" s="1">
        <f t="shared" si="44"/>
        <v>0</v>
      </c>
      <c r="X112" s="1">
        <f t="shared" si="45"/>
        <v>0</v>
      </c>
      <c r="Y112" s="1">
        <f t="shared" si="46"/>
        <v>0</v>
      </c>
      <c r="Z112" s="1">
        <f t="shared" si="47"/>
        <v>0</v>
      </c>
      <c r="AA112" s="1">
        <f t="shared" si="48"/>
        <v>0</v>
      </c>
      <c r="AB112" s="1">
        <f t="shared" si="49"/>
        <v>0</v>
      </c>
      <c r="AC112" s="1">
        <f t="shared" si="62"/>
        <v>1</v>
      </c>
      <c r="AD112" s="1">
        <f t="shared" si="51"/>
        <v>0</v>
      </c>
      <c r="AE112" s="1">
        <f t="shared" si="33"/>
        <v>0</v>
      </c>
      <c r="AF112" s="1">
        <f t="shared" si="52"/>
        <v>0</v>
      </c>
      <c r="AG112" s="1">
        <f t="shared" si="53"/>
        <v>0</v>
      </c>
      <c r="AH112" s="1">
        <v>0</v>
      </c>
      <c r="AI112" s="1">
        <v>1</v>
      </c>
      <c r="AJ112" s="1">
        <v>0</v>
      </c>
      <c r="AK112" s="1">
        <v>0</v>
      </c>
      <c r="AL112" s="1">
        <v>0</v>
      </c>
      <c r="AM112" s="1">
        <f t="shared" si="57"/>
        <v>0</v>
      </c>
      <c r="AN112" s="1">
        <v>1</v>
      </c>
      <c r="AO112" s="1">
        <v>1</v>
      </c>
      <c r="AP112" s="1">
        <f t="shared" si="55"/>
        <v>0</v>
      </c>
      <c r="AQ112" s="1">
        <v>0</v>
      </c>
      <c r="AR112" s="1">
        <f t="shared" si="56"/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2" t="s">
        <v>1827</v>
      </c>
      <c r="AZ112" s="2" t="s">
        <v>1829</v>
      </c>
      <c r="BA112" s="2" t="s">
        <v>1914</v>
      </c>
      <c r="BB112" s="2" t="s">
        <v>1813</v>
      </c>
    </row>
    <row r="113" spans="1:83" x14ac:dyDescent="0.25">
      <c r="A113" s="1">
        <v>622</v>
      </c>
      <c r="B113" s="1" t="s">
        <v>370</v>
      </c>
      <c r="C113" s="1" t="s">
        <v>371</v>
      </c>
      <c r="D113" s="7">
        <v>40105</v>
      </c>
      <c r="E113" s="10">
        <v>2009</v>
      </c>
      <c r="F113" s="13">
        <v>39833</v>
      </c>
      <c r="G113" s="13">
        <v>39833</v>
      </c>
      <c r="H113" s="11">
        <f t="shared" si="58"/>
        <v>272</v>
      </c>
      <c r="I113" s="11">
        <f t="shared" si="59"/>
        <v>272</v>
      </c>
      <c r="J113" s="9">
        <f t="shared" si="36"/>
        <v>1</v>
      </c>
      <c r="K113" s="9">
        <f t="shared" si="37"/>
        <v>1</v>
      </c>
      <c r="L113" s="9">
        <f t="shared" si="38"/>
        <v>0</v>
      </c>
      <c r="M113" s="9">
        <f t="shared" si="39"/>
        <v>0</v>
      </c>
      <c r="N113" s="1" t="s">
        <v>197</v>
      </c>
      <c r="O113" s="7"/>
      <c r="P113" s="1" t="s">
        <v>727</v>
      </c>
      <c r="Q113" s="1">
        <v>1</v>
      </c>
      <c r="R113" s="1" t="s">
        <v>728</v>
      </c>
      <c r="S113" s="1">
        <f t="shared" si="40"/>
        <v>0</v>
      </c>
      <c r="T113" s="1">
        <f t="shared" si="41"/>
        <v>1</v>
      </c>
      <c r="U113" s="1">
        <f t="shared" si="42"/>
        <v>0</v>
      </c>
      <c r="V113" s="1">
        <f t="shared" si="43"/>
        <v>0</v>
      </c>
      <c r="W113" s="1">
        <f t="shared" si="44"/>
        <v>0</v>
      </c>
      <c r="X113" s="1">
        <f t="shared" si="45"/>
        <v>0</v>
      </c>
      <c r="Y113" s="1">
        <f t="shared" si="46"/>
        <v>0</v>
      </c>
      <c r="Z113" s="1">
        <f t="shared" si="47"/>
        <v>0</v>
      </c>
      <c r="AA113" s="1">
        <f t="shared" si="48"/>
        <v>0</v>
      </c>
      <c r="AB113" s="1">
        <f t="shared" si="49"/>
        <v>0</v>
      </c>
      <c r="AC113" s="1">
        <f t="shared" si="62"/>
        <v>0</v>
      </c>
      <c r="AD113" s="1">
        <f t="shared" si="51"/>
        <v>0</v>
      </c>
      <c r="AE113" s="1">
        <f t="shared" si="33"/>
        <v>0</v>
      </c>
      <c r="AF113" s="1">
        <f t="shared" si="52"/>
        <v>0</v>
      </c>
      <c r="AG113" s="1">
        <f t="shared" si="53"/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f t="shared" si="57"/>
        <v>0</v>
      </c>
      <c r="AN113" s="1">
        <v>0</v>
      </c>
      <c r="AO113" s="1">
        <f t="shared" ref="AO113:AO144" si="63">IF(K113="FORD",1,0)</f>
        <v>0</v>
      </c>
      <c r="AP113" s="1">
        <f t="shared" si="55"/>
        <v>0</v>
      </c>
      <c r="AQ113" s="1">
        <v>0</v>
      </c>
      <c r="AR113" s="1">
        <f t="shared" si="56"/>
        <v>0</v>
      </c>
      <c r="AS113" s="1">
        <v>0</v>
      </c>
      <c r="AT113" s="1">
        <v>1</v>
      </c>
      <c r="AU113" s="1">
        <v>0</v>
      </c>
      <c r="AV113" s="1">
        <v>0</v>
      </c>
      <c r="AW113" s="1">
        <v>0</v>
      </c>
      <c r="AX113" s="1">
        <v>0</v>
      </c>
      <c r="AY113" s="2" t="s">
        <v>1746</v>
      </c>
      <c r="AZ113" s="2"/>
      <c r="BA113" s="2"/>
      <c r="BB113" s="2"/>
    </row>
    <row r="114" spans="1:83" x14ac:dyDescent="0.25">
      <c r="A114" s="1">
        <v>621</v>
      </c>
      <c r="B114" s="1" t="s">
        <v>878</v>
      </c>
      <c r="C114" s="1" t="s">
        <v>879</v>
      </c>
      <c r="D114" s="7">
        <v>37060</v>
      </c>
      <c r="E114" s="9">
        <v>2001</v>
      </c>
      <c r="F114" s="13">
        <v>36911</v>
      </c>
      <c r="G114" s="13">
        <v>36911</v>
      </c>
      <c r="H114" s="11">
        <f t="shared" si="58"/>
        <v>149</v>
      </c>
      <c r="I114" s="11">
        <f t="shared" si="59"/>
        <v>149</v>
      </c>
      <c r="J114" s="9">
        <f t="shared" si="36"/>
        <v>2</v>
      </c>
      <c r="K114" s="9">
        <f t="shared" si="37"/>
        <v>0</v>
      </c>
      <c r="L114" s="9">
        <f t="shared" si="38"/>
        <v>1</v>
      </c>
      <c r="M114" s="9">
        <f t="shared" si="39"/>
        <v>0</v>
      </c>
      <c r="N114" s="1" t="s">
        <v>215</v>
      </c>
      <c r="O114" s="7" t="s">
        <v>1534</v>
      </c>
      <c r="P114" s="1" t="s">
        <v>727</v>
      </c>
      <c r="Q114" s="1">
        <v>1</v>
      </c>
      <c r="R114" s="1" t="s">
        <v>728</v>
      </c>
      <c r="S114" s="1">
        <f t="shared" si="40"/>
        <v>0</v>
      </c>
      <c r="T114" s="1">
        <f t="shared" si="41"/>
        <v>1</v>
      </c>
      <c r="U114" s="1">
        <f t="shared" si="42"/>
        <v>0</v>
      </c>
      <c r="V114" s="1">
        <f t="shared" si="43"/>
        <v>0</v>
      </c>
      <c r="W114" s="1">
        <f t="shared" si="44"/>
        <v>0</v>
      </c>
      <c r="X114" s="1">
        <f t="shared" si="45"/>
        <v>0</v>
      </c>
      <c r="Y114" s="1">
        <f t="shared" si="46"/>
        <v>1</v>
      </c>
      <c r="Z114" s="1">
        <f t="shared" si="47"/>
        <v>0</v>
      </c>
      <c r="AA114" s="1">
        <f t="shared" si="48"/>
        <v>0</v>
      </c>
      <c r="AB114" s="1">
        <f t="shared" si="49"/>
        <v>0</v>
      </c>
      <c r="AC114" s="1">
        <f t="shared" si="62"/>
        <v>0</v>
      </c>
      <c r="AD114" s="1">
        <f t="shared" si="51"/>
        <v>0</v>
      </c>
      <c r="AE114" s="1">
        <f t="shared" si="33"/>
        <v>0</v>
      </c>
      <c r="AF114" s="1">
        <f t="shared" si="52"/>
        <v>0</v>
      </c>
      <c r="AG114" s="1">
        <f t="shared" si="53"/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f t="shared" si="57"/>
        <v>0</v>
      </c>
      <c r="AN114" s="1">
        <v>0</v>
      </c>
      <c r="AO114" s="1">
        <f t="shared" si="63"/>
        <v>0</v>
      </c>
      <c r="AP114" s="1">
        <f t="shared" si="55"/>
        <v>0</v>
      </c>
      <c r="AQ114" s="1">
        <v>0</v>
      </c>
      <c r="AR114" s="1">
        <f t="shared" si="56"/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2" t="s">
        <v>1735</v>
      </c>
      <c r="AZ114" s="2" t="s">
        <v>1740</v>
      </c>
      <c r="BA114" s="2" t="s">
        <v>1907</v>
      </c>
      <c r="BB114" s="2" t="s">
        <v>1813</v>
      </c>
    </row>
    <row r="115" spans="1:83" x14ac:dyDescent="0.25">
      <c r="A115" s="1">
        <v>620</v>
      </c>
      <c r="B115" s="1" t="s">
        <v>1121</v>
      </c>
      <c r="C115" s="1" t="s">
        <v>1122</v>
      </c>
      <c r="D115" s="7">
        <v>39965</v>
      </c>
      <c r="E115" s="9">
        <v>2009</v>
      </c>
      <c r="F115" s="13">
        <v>39833</v>
      </c>
      <c r="G115" s="13">
        <v>39833</v>
      </c>
      <c r="H115" s="11">
        <f t="shared" si="58"/>
        <v>132</v>
      </c>
      <c r="I115" s="11">
        <f t="shared" si="59"/>
        <v>132</v>
      </c>
      <c r="J115" s="9">
        <f t="shared" si="36"/>
        <v>1</v>
      </c>
      <c r="K115" s="9">
        <f t="shared" si="37"/>
        <v>1</v>
      </c>
      <c r="L115" s="9">
        <f t="shared" si="38"/>
        <v>0</v>
      </c>
      <c r="M115" s="9">
        <f t="shared" si="39"/>
        <v>0</v>
      </c>
      <c r="N115" s="1" t="s">
        <v>197</v>
      </c>
      <c r="P115" s="1" t="s">
        <v>727</v>
      </c>
      <c r="Q115" s="1">
        <v>1</v>
      </c>
      <c r="R115" s="1" t="s">
        <v>728</v>
      </c>
      <c r="S115" s="1">
        <f t="shared" si="40"/>
        <v>0</v>
      </c>
      <c r="T115" s="1">
        <f t="shared" si="41"/>
        <v>1</v>
      </c>
      <c r="U115" s="1">
        <f t="shared" si="42"/>
        <v>0</v>
      </c>
      <c r="V115" s="1">
        <f t="shared" si="43"/>
        <v>0</v>
      </c>
      <c r="W115" s="1">
        <f t="shared" si="44"/>
        <v>0</v>
      </c>
      <c r="X115" s="1">
        <f t="shared" si="45"/>
        <v>1</v>
      </c>
      <c r="Y115" s="1">
        <f t="shared" si="46"/>
        <v>0</v>
      </c>
      <c r="Z115" s="1">
        <f t="shared" si="47"/>
        <v>0</v>
      </c>
      <c r="AA115" s="1">
        <f t="shared" si="48"/>
        <v>0</v>
      </c>
      <c r="AB115" s="1">
        <f t="shared" si="49"/>
        <v>0</v>
      </c>
      <c r="AC115" s="1">
        <f t="shared" si="62"/>
        <v>0</v>
      </c>
      <c r="AD115" s="1">
        <f t="shared" si="51"/>
        <v>0</v>
      </c>
      <c r="AE115" s="1">
        <f t="shared" si="33"/>
        <v>0</v>
      </c>
      <c r="AF115" s="1">
        <f t="shared" si="52"/>
        <v>0</v>
      </c>
      <c r="AG115" s="1">
        <f t="shared" si="53"/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f t="shared" si="57"/>
        <v>0</v>
      </c>
      <c r="AN115" s="1">
        <v>0</v>
      </c>
      <c r="AO115" s="1">
        <f t="shared" si="63"/>
        <v>0</v>
      </c>
      <c r="AP115" s="1">
        <f t="shared" si="55"/>
        <v>0</v>
      </c>
      <c r="AQ115" s="1">
        <v>0</v>
      </c>
      <c r="AR115" s="1">
        <f t="shared" si="56"/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2" t="s">
        <v>1722</v>
      </c>
      <c r="AZ115" s="2" t="s">
        <v>1729</v>
      </c>
      <c r="BA115" s="2" t="s">
        <v>1909</v>
      </c>
      <c r="BB115" s="2" t="s">
        <v>1813</v>
      </c>
      <c r="BC115" s="1">
        <v>2</v>
      </c>
      <c r="BD115" s="1" t="s">
        <v>232</v>
      </c>
      <c r="BE115" s="1">
        <v>0</v>
      </c>
      <c r="BF115" s="1" t="s">
        <v>58</v>
      </c>
      <c r="BG115" s="1">
        <v>0</v>
      </c>
      <c r="BH115" s="1">
        <v>0</v>
      </c>
      <c r="BI115" s="1">
        <v>0</v>
      </c>
      <c r="BJ115" s="1">
        <v>1</v>
      </c>
      <c r="BK115" s="1">
        <v>1</v>
      </c>
      <c r="BL115" s="1">
        <v>0</v>
      </c>
      <c r="BM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1</v>
      </c>
      <c r="BY115" s="1">
        <v>0</v>
      </c>
      <c r="CB115" s="1">
        <v>0</v>
      </c>
      <c r="CC115" s="1">
        <v>0</v>
      </c>
      <c r="CD115" s="1">
        <v>0</v>
      </c>
    </row>
    <row r="116" spans="1:83" x14ac:dyDescent="0.25">
      <c r="A116" s="1">
        <v>619</v>
      </c>
      <c r="B116" s="2" t="s">
        <v>826</v>
      </c>
      <c r="C116" s="1" t="s">
        <v>411</v>
      </c>
      <c r="D116" s="7">
        <v>37053</v>
      </c>
      <c r="E116" s="9">
        <v>2001</v>
      </c>
      <c r="F116" s="13">
        <v>36911</v>
      </c>
      <c r="G116" s="13">
        <v>36911</v>
      </c>
      <c r="H116" s="11">
        <f t="shared" si="58"/>
        <v>142</v>
      </c>
      <c r="I116" s="11">
        <f t="shared" si="59"/>
        <v>142</v>
      </c>
      <c r="J116" s="9">
        <f t="shared" si="36"/>
        <v>2</v>
      </c>
      <c r="K116" s="9">
        <f t="shared" si="37"/>
        <v>0</v>
      </c>
      <c r="L116" s="9">
        <f t="shared" si="38"/>
        <v>1</v>
      </c>
      <c r="M116" s="9">
        <f t="shared" si="39"/>
        <v>0</v>
      </c>
      <c r="N116" s="1" t="s">
        <v>215</v>
      </c>
      <c r="O116" s="7" t="s">
        <v>1504</v>
      </c>
      <c r="P116" s="1" t="s">
        <v>727</v>
      </c>
      <c r="Q116" s="1">
        <v>1</v>
      </c>
      <c r="R116" s="1" t="s">
        <v>728</v>
      </c>
      <c r="S116" s="1">
        <f t="shared" si="40"/>
        <v>0</v>
      </c>
      <c r="T116" s="1">
        <f t="shared" si="41"/>
        <v>1</v>
      </c>
      <c r="U116" s="1">
        <f t="shared" si="42"/>
        <v>0</v>
      </c>
      <c r="V116" s="1">
        <f t="shared" si="43"/>
        <v>0</v>
      </c>
      <c r="W116" s="1">
        <f t="shared" si="44"/>
        <v>0</v>
      </c>
      <c r="X116" s="1">
        <f t="shared" si="45"/>
        <v>1</v>
      </c>
      <c r="Y116" s="1">
        <f t="shared" si="46"/>
        <v>0</v>
      </c>
      <c r="Z116" s="1">
        <f t="shared" si="47"/>
        <v>0</v>
      </c>
      <c r="AA116" s="1">
        <f t="shared" si="48"/>
        <v>0</v>
      </c>
      <c r="AB116" s="1">
        <f t="shared" si="49"/>
        <v>0</v>
      </c>
      <c r="AC116" s="1">
        <f t="shared" si="62"/>
        <v>0</v>
      </c>
      <c r="AD116" s="1">
        <f t="shared" si="51"/>
        <v>0</v>
      </c>
      <c r="AE116" s="1">
        <f t="shared" si="33"/>
        <v>0</v>
      </c>
      <c r="AF116" s="1">
        <f t="shared" si="52"/>
        <v>0</v>
      </c>
      <c r="AG116" s="1">
        <f t="shared" si="53"/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f t="shared" si="57"/>
        <v>0</v>
      </c>
      <c r="AN116" s="1">
        <v>0</v>
      </c>
      <c r="AO116" s="1">
        <f t="shared" si="63"/>
        <v>0</v>
      </c>
      <c r="AP116" s="1">
        <f t="shared" si="55"/>
        <v>0</v>
      </c>
      <c r="AQ116" s="1">
        <v>0</v>
      </c>
      <c r="AR116" s="1">
        <f t="shared" si="56"/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2" t="s">
        <v>1722</v>
      </c>
      <c r="AZ116" s="2" t="s">
        <v>1725</v>
      </c>
      <c r="BA116" s="2" t="s">
        <v>1905</v>
      </c>
      <c r="BB116" s="2" t="s">
        <v>1813</v>
      </c>
    </row>
    <row r="117" spans="1:83" x14ac:dyDescent="0.25">
      <c r="A117" s="1">
        <v>617</v>
      </c>
      <c r="B117" s="1" t="s">
        <v>642</v>
      </c>
      <c r="C117" s="1" t="s">
        <v>643</v>
      </c>
      <c r="D117" s="7">
        <v>37647</v>
      </c>
      <c r="E117" s="9">
        <v>2003</v>
      </c>
      <c r="F117" s="13">
        <v>36911</v>
      </c>
      <c r="G117" s="13">
        <v>36911</v>
      </c>
      <c r="H117" s="11">
        <f t="shared" si="58"/>
        <v>736</v>
      </c>
      <c r="I117" s="11">
        <f t="shared" si="59"/>
        <v>736</v>
      </c>
      <c r="J117" s="9">
        <f t="shared" si="36"/>
        <v>2</v>
      </c>
      <c r="K117" s="9">
        <f t="shared" si="37"/>
        <v>0</v>
      </c>
      <c r="L117" s="9">
        <f t="shared" si="38"/>
        <v>1</v>
      </c>
      <c r="M117" s="9">
        <f t="shared" si="39"/>
        <v>0</v>
      </c>
      <c r="N117" s="1" t="s">
        <v>215</v>
      </c>
      <c r="O117" s="7" t="s">
        <v>1562</v>
      </c>
      <c r="P117" s="1" t="s">
        <v>727</v>
      </c>
      <c r="Q117" s="1">
        <v>1</v>
      </c>
      <c r="R117" s="1" t="s">
        <v>728</v>
      </c>
      <c r="S117" s="1">
        <f t="shared" si="40"/>
        <v>0</v>
      </c>
      <c r="T117" s="1">
        <f t="shared" si="41"/>
        <v>1</v>
      </c>
      <c r="U117" s="1">
        <f t="shared" si="42"/>
        <v>0</v>
      </c>
      <c r="V117" s="1">
        <f t="shared" si="43"/>
        <v>0</v>
      </c>
      <c r="W117" s="1">
        <f t="shared" si="44"/>
        <v>0</v>
      </c>
      <c r="X117" s="1">
        <f t="shared" si="45"/>
        <v>0</v>
      </c>
      <c r="Y117" s="1">
        <f t="shared" si="46"/>
        <v>1</v>
      </c>
      <c r="Z117" s="1">
        <f t="shared" si="47"/>
        <v>0</v>
      </c>
      <c r="AA117" s="1">
        <f t="shared" si="48"/>
        <v>0</v>
      </c>
      <c r="AB117" s="1">
        <f t="shared" si="49"/>
        <v>0</v>
      </c>
      <c r="AC117" s="1">
        <f t="shared" si="62"/>
        <v>0</v>
      </c>
      <c r="AD117" s="1">
        <f t="shared" si="51"/>
        <v>0</v>
      </c>
      <c r="AE117" s="1">
        <f t="shared" si="33"/>
        <v>0</v>
      </c>
      <c r="AF117" s="1">
        <f t="shared" si="52"/>
        <v>0</v>
      </c>
      <c r="AG117" s="1">
        <f t="shared" si="53"/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f t="shared" si="57"/>
        <v>0</v>
      </c>
      <c r="AN117" s="1">
        <v>0</v>
      </c>
      <c r="AO117" s="1">
        <f t="shared" si="63"/>
        <v>0</v>
      </c>
      <c r="AP117" s="1">
        <f t="shared" si="55"/>
        <v>0</v>
      </c>
      <c r="AQ117" s="1">
        <v>0</v>
      </c>
      <c r="AR117" s="1">
        <f t="shared" si="56"/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2" t="s">
        <v>1735</v>
      </c>
      <c r="AZ117" s="2" t="s">
        <v>1736</v>
      </c>
      <c r="BA117" s="2" t="s">
        <v>1906</v>
      </c>
      <c r="BB117" s="2" t="s">
        <v>1813</v>
      </c>
    </row>
    <row r="118" spans="1:83" x14ac:dyDescent="0.25">
      <c r="A118" s="1">
        <v>616</v>
      </c>
      <c r="B118" s="1" t="s">
        <v>1279</v>
      </c>
      <c r="C118" s="1" t="s">
        <v>1280</v>
      </c>
      <c r="D118" s="7">
        <v>38221</v>
      </c>
      <c r="E118" s="9">
        <v>2004</v>
      </c>
      <c r="F118" s="13">
        <v>36911</v>
      </c>
      <c r="G118" s="13">
        <v>36911</v>
      </c>
      <c r="H118" s="11">
        <f t="shared" si="58"/>
        <v>1310</v>
      </c>
      <c r="I118" s="11">
        <f t="shared" si="59"/>
        <v>1310</v>
      </c>
      <c r="J118" s="9">
        <f t="shared" si="36"/>
        <v>2</v>
      </c>
      <c r="K118" s="9">
        <f t="shared" si="37"/>
        <v>0</v>
      </c>
      <c r="L118" s="9">
        <f t="shared" si="38"/>
        <v>1</v>
      </c>
      <c r="M118" s="9">
        <f t="shared" si="39"/>
        <v>0</v>
      </c>
      <c r="N118" s="1" t="s">
        <v>215</v>
      </c>
      <c r="O118" s="7" t="s">
        <v>1592</v>
      </c>
      <c r="P118" s="1" t="s">
        <v>727</v>
      </c>
      <c r="Q118" s="1">
        <v>1</v>
      </c>
      <c r="R118" s="1" t="s">
        <v>728</v>
      </c>
      <c r="S118" s="1">
        <f t="shared" si="40"/>
        <v>0</v>
      </c>
      <c r="T118" s="1">
        <f t="shared" si="41"/>
        <v>1</v>
      </c>
      <c r="U118" s="1">
        <f t="shared" si="42"/>
        <v>0</v>
      </c>
      <c r="V118" s="1">
        <f t="shared" si="43"/>
        <v>0</v>
      </c>
      <c r="W118" s="1">
        <f t="shared" si="44"/>
        <v>0</v>
      </c>
      <c r="X118" s="1">
        <f t="shared" si="45"/>
        <v>1</v>
      </c>
      <c r="Y118" s="1">
        <f t="shared" si="46"/>
        <v>0</v>
      </c>
      <c r="Z118" s="1">
        <f t="shared" si="47"/>
        <v>0</v>
      </c>
      <c r="AA118" s="1">
        <f t="shared" si="48"/>
        <v>0</v>
      </c>
      <c r="AB118" s="1">
        <f t="shared" si="49"/>
        <v>0</v>
      </c>
      <c r="AC118" s="1">
        <f t="shared" si="62"/>
        <v>0</v>
      </c>
      <c r="AD118" s="1">
        <f t="shared" si="51"/>
        <v>0</v>
      </c>
      <c r="AE118" s="1">
        <f t="shared" si="33"/>
        <v>0</v>
      </c>
      <c r="AF118" s="1">
        <f t="shared" si="52"/>
        <v>0</v>
      </c>
      <c r="AG118" s="1">
        <f t="shared" si="53"/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f t="shared" si="57"/>
        <v>0</v>
      </c>
      <c r="AN118" s="1">
        <v>0</v>
      </c>
      <c r="AO118" s="1">
        <f t="shared" si="63"/>
        <v>0</v>
      </c>
      <c r="AP118" s="1">
        <f t="shared" si="55"/>
        <v>0</v>
      </c>
      <c r="AQ118" s="1">
        <v>0</v>
      </c>
      <c r="AR118" s="1">
        <f t="shared" si="56"/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2" t="s">
        <v>1722</v>
      </c>
      <c r="AZ118" s="2" t="s">
        <v>1591</v>
      </c>
      <c r="BA118" s="2" t="s">
        <v>1904</v>
      </c>
      <c r="BB118" s="2" t="s">
        <v>1831</v>
      </c>
    </row>
    <row r="119" spans="1:83" x14ac:dyDescent="0.25">
      <c r="A119" s="1">
        <v>614</v>
      </c>
      <c r="B119" s="1" t="s">
        <v>1150</v>
      </c>
      <c r="C119" s="1" t="s">
        <v>720</v>
      </c>
      <c r="D119" s="7">
        <v>37263</v>
      </c>
      <c r="E119" s="9">
        <v>2002</v>
      </c>
      <c r="F119" s="13">
        <v>36911</v>
      </c>
      <c r="G119" s="13">
        <v>36911</v>
      </c>
      <c r="H119" s="11">
        <f t="shared" si="58"/>
        <v>352</v>
      </c>
      <c r="I119" s="11">
        <f t="shared" si="59"/>
        <v>352</v>
      </c>
      <c r="J119" s="9">
        <f t="shared" si="36"/>
        <v>2</v>
      </c>
      <c r="K119" s="9">
        <f t="shared" si="37"/>
        <v>0</v>
      </c>
      <c r="L119" s="9">
        <f t="shared" si="38"/>
        <v>1</v>
      </c>
      <c r="M119" s="9">
        <f t="shared" si="39"/>
        <v>0</v>
      </c>
      <c r="N119" s="1" t="s">
        <v>215</v>
      </c>
      <c r="O119" s="7" t="s">
        <v>1809</v>
      </c>
      <c r="P119" s="1" t="s">
        <v>741</v>
      </c>
      <c r="Q119" s="1">
        <v>0</v>
      </c>
      <c r="R119" s="1" t="s">
        <v>742</v>
      </c>
      <c r="S119" s="1">
        <f t="shared" si="40"/>
        <v>1</v>
      </c>
      <c r="T119" s="1">
        <f t="shared" si="41"/>
        <v>0</v>
      </c>
      <c r="U119" s="1">
        <f t="shared" si="42"/>
        <v>0</v>
      </c>
      <c r="V119" s="1">
        <f t="shared" si="43"/>
        <v>1</v>
      </c>
      <c r="W119" s="1">
        <f t="shared" si="44"/>
        <v>0</v>
      </c>
      <c r="X119" s="1">
        <f t="shared" si="45"/>
        <v>0</v>
      </c>
      <c r="Y119" s="1">
        <f t="shared" si="46"/>
        <v>0</v>
      </c>
      <c r="Z119" s="1">
        <f t="shared" si="47"/>
        <v>0</v>
      </c>
      <c r="AA119" s="1">
        <f t="shared" si="48"/>
        <v>0</v>
      </c>
      <c r="AB119" s="1">
        <f t="shared" si="49"/>
        <v>0</v>
      </c>
      <c r="AC119" s="1">
        <f t="shared" si="62"/>
        <v>0</v>
      </c>
      <c r="AD119" s="1">
        <f t="shared" si="51"/>
        <v>0</v>
      </c>
      <c r="AE119" s="1">
        <f t="shared" si="33"/>
        <v>0</v>
      </c>
      <c r="AF119" s="1">
        <f t="shared" si="52"/>
        <v>0</v>
      </c>
      <c r="AG119" s="1">
        <f t="shared" si="53"/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f t="shared" si="57"/>
        <v>0</v>
      </c>
      <c r="AN119" s="1">
        <v>0</v>
      </c>
      <c r="AO119" s="1">
        <f t="shared" si="63"/>
        <v>0</v>
      </c>
      <c r="AP119" s="1">
        <f t="shared" si="55"/>
        <v>0</v>
      </c>
      <c r="AQ119" s="1">
        <v>0</v>
      </c>
      <c r="AR119" s="1">
        <f t="shared" si="56"/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2" t="s">
        <v>1814</v>
      </c>
      <c r="AZ119" s="2" t="s">
        <v>1741</v>
      </c>
      <c r="BA119" s="2" t="s">
        <v>1905</v>
      </c>
      <c r="BB119" s="2" t="s">
        <v>1813</v>
      </c>
    </row>
    <row r="120" spans="1:83" x14ac:dyDescent="0.25">
      <c r="A120" s="1">
        <v>613</v>
      </c>
      <c r="B120" s="1" t="s">
        <v>368</v>
      </c>
      <c r="C120" s="1" t="s">
        <v>369</v>
      </c>
      <c r="D120" s="7">
        <v>40050</v>
      </c>
      <c r="E120" s="9">
        <v>2009</v>
      </c>
      <c r="F120" s="13">
        <v>39833</v>
      </c>
      <c r="G120" s="13">
        <v>39833</v>
      </c>
      <c r="H120" s="11">
        <f t="shared" si="58"/>
        <v>217</v>
      </c>
      <c r="I120" s="11">
        <f t="shared" si="59"/>
        <v>217</v>
      </c>
      <c r="J120" s="9">
        <f t="shared" si="36"/>
        <v>1</v>
      </c>
      <c r="K120" s="9">
        <f t="shared" si="37"/>
        <v>1</v>
      </c>
      <c r="L120" s="9">
        <f t="shared" si="38"/>
        <v>0</v>
      </c>
      <c r="M120" s="9">
        <f t="shared" si="39"/>
        <v>0</v>
      </c>
      <c r="N120" s="1" t="s">
        <v>197</v>
      </c>
      <c r="O120" s="7">
        <v>40607</v>
      </c>
      <c r="P120" s="1" t="s">
        <v>727</v>
      </c>
      <c r="Q120" s="1">
        <v>1</v>
      </c>
      <c r="R120" s="1" t="s">
        <v>728</v>
      </c>
      <c r="S120" s="1">
        <f t="shared" si="40"/>
        <v>0</v>
      </c>
      <c r="T120" s="1">
        <f t="shared" si="41"/>
        <v>1</v>
      </c>
      <c r="U120" s="1">
        <f t="shared" si="42"/>
        <v>0</v>
      </c>
      <c r="V120" s="1">
        <f t="shared" si="43"/>
        <v>0</v>
      </c>
      <c r="W120" s="1">
        <f t="shared" si="44"/>
        <v>0</v>
      </c>
      <c r="X120" s="1">
        <f t="shared" si="45"/>
        <v>0</v>
      </c>
      <c r="Y120" s="1">
        <f t="shared" si="46"/>
        <v>0</v>
      </c>
      <c r="Z120" s="1">
        <f t="shared" si="47"/>
        <v>0</v>
      </c>
      <c r="AA120" s="1">
        <f t="shared" si="48"/>
        <v>0</v>
      </c>
      <c r="AB120" s="1">
        <f t="shared" si="49"/>
        <v>0</v>
      </c>
      <c r="AC120" s="1">
        <f t="shared" si="62"/>
        <v>0</v>
      </c>
      <c r="AD120" s="1">
        <f t="shared" si="51"/>
        <v>0</v>
      </c>
      <c r="AE120" s="1">
        <f t="shared" si="33"/>
        <v>0</v>
      </c>
      <c r="AF120" s="1">
        <f t="shared" si="52"/>
        <v>0</v>
      </c>
      <c r="AG120" s="1">
        <f t="shared" si="53"/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f t="shared" si="57"/>
        <v>0</v>
      </c>
      <c r="AN120" s="1">
        <v>0</v>
      </c>
      <c r="AO120" s="1">
        <f t="shared" si="63"/>
        <v>0</v>
      </c>
      <c r="AP120" s="1">
        <f t="shared" si="55"/>
        <v>0</v>
      </c>
      <c r="AQ120" s="1">
        <v>0</v>
      </c>
      <c r="AR120" s="1">
        <f t="shared" si="56"/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2"/>
      <c r="AZ120" s="2"/>
      <c r="BA120" s="2"/>
      <c r="BB120" s="2"/>
    </row>
    <row r="121" spans="1:83" x14ac:dyDescent="0.25">
      <c r="A121" s="1">
        <v>612</v>
      </c>
      <c r="B121" s="1" t="s">
        <v>366</v>
      </c>
      <c r="C121" s="1" t="s">
        <v>367</v>
      </c>
      <c r="D121" s="7">
        <v>40153</v>
      </c>
      <c r="E121" s="9">
        <v>2009</v>
      </c>
      <c r="F121" s="13">
        <v>39833</v>
      </c>
      <c r="G121" s="13">
        <v>39833</v>
      </c>
      <c r="H121" s="11">
        <f t="shared" si="58"/>
        <v>320</v>
      </c>
      <c r="I121" s="11">
        <f t="shared" si="59"/>
        <v>320</v>
      </c>
      <c r="J121" s="9">
        <f t="shared" si="36"/>
        <v>1</v>
      </c>
      <c r="K121" s="9">
        <f t="shared" si="37"/>
        <v>1</v>
      </c>
      <c r="L121" s="9">
        <f t="shared" si="38"/>
        <v>0</v>
      </c>
      <c r="M121" s="9">
        <f t="shared" si="39"/>
        <v>0</v>
      </c>
      <c r="N121" s="1" t="s">
        <v>197</v>
      </c>
      <c r="O121" s="7"/>
      <c r="P121" s="1" t="s">
        <v>727</v>
      </c>
      <c r="Q121" s="1">
        <v>1</v>
      </c>
      <c r="R121" s="1" t="s">
        <v>728</v>
      </c>
      <c r="S121" s="1">
        <f t="shared" si="40"/>
        <v>0</v>
      </c>
      <c r="T121" s="1">
        <f t="shared" si="41"/>
        <v>1</v>
      </c>
      <c r="U121" s="1">
        <f t="shared" si="42"/>
        <v>0</v>
      </c>
      <c r="V121" s="1">
        <f t="shared" si="43"/>
        <v>0</v>
      </c>
      <c r="W121" s="1">
        <f t="shared" si="44"/>
        <v>0</v>
      </c>
      <c r="X121" s="1">
        <f t="shared" si="45"/>
        <v>0</v>
      </c>
      <c r="Y121" s="1">
        <f t="shared" si="46"/>
        <v>0</v>
      </c>
      <c r="Z121" s="1">
        <f t="shared" si="47"/>
        <v>0</v>
      </c>
      <c r="AA121" s="1">
        <f t="shared" si="48"/>
        <v>1</v>
      </c>
      <c r="AB121" s="1">
        <f t="shared" si="49"/>
        <v>0</v>
      </c>
      <c r="AC121" s="1">
        <f t="shared" si="62"/>
        <v>0</v>
      </c>
      <c r="AD121" s="1">
        <f t="shared" si="51"/>
        <v>0</v>
      </c>
      <c r="AE121" s="1">
        <f t="shared" si="33"/>
        <v>0</v>
      </c>
      <c r="AF121" s="1">
        <f t="shared" si="52"/>
        <v>0</v>
      </c>
      <c r="AG121" s="1">
        <f t="shared" si="53"/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f t="shared" si="57"/>
        <v>0</v>
      </c>
      <c r="AN121" s="1">
        <v>0</v>
      </c>
      <c r="AO121" s="1">
        <f t="shared" si="63"/>
        <v>0</v>
      </c>
      <c r="AP121" s="1">
        <f t="shared" si="55"/>
        <v>0</v>
      </c>
      <c r="AQ121" s="1">
        <v>0</v>
      </c>
      <c r="AR121" s="1">
        <f t="shared" si="56"/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2" t="s">
        <v>1731</v>
      </c>
      <c r="AZ121" s="2"/>
      <c r="BA121" s="2"/>
      <c r="BB121" s="2"/>
    </row>
    <row r="122" spans="1:83" x14ac:dyDescent="0.25">
      <c r="A122" s="1">
        <v>608</v>
      </c>
      <c r="B122" s="2" t="s">
        <v>1238</v>
      </c>
      <c r="C122" s="2" t="s">
        <v>1239</v>
      </c>
      <c r="D122" s="8">
        <v>39554</v>
      </c>
      <c r="E122" s="9">
        <v>2008</v>
      </c>
      <c r="F122" s="13">
        <v>38372</v>
      </c>
      <c r="G122" s="13">
        <v>36911</v>
      </c>
      <c r="H122" s="11">
        <f t="shared" si="58"/>
        <v>1182</v>
      </c>
      <c r="I122" s="11">
        <f t="shared" si="59"/>
        <v>2643</v>
      </c>
      <c r="J122" s="9">
        <f t="shared" si="36"/>
        <v>2</v>
      </c>
      <c r="K122" s="9">
        <f t="shared" si="37"/>
        <v>0</v>
      </c>
      <c r="L122" s="9">
        <f t="shared" si="38"/>
        <v>1</v>
      </c>
      <c r="M122" s="9">
        <f t="shared" si="39"/>
        <v>0</v>
      </c>
      <c r="N122" s="1" t="s">
        <v>215</v>
      </c>
      <c r="O122" s="7" t="s">
        <v>1809</v>
      </c>
      <c r="P122" s="1" t="s">
        <v>727</v>
      </c>
      <c r="Q122" s="1">
        <v>1</v>
      </c>
      <c r="R122" s="1" t="s">
        <v>728</v>
      </c>
      <c r="S122" s="1">
        <f t="shared" si="40"/>
        <v>0</v>
      </c>
      <c r="T122" s="1">
        <f t="shared" si="41"/>
        <v>1</v>
      </c>
      <c r="U122" s="1">
        <f t="shared" si="42"/>
        <v>0</v>
      </c>
      <c r="V122" s="1">
        <f t="shared" si="43"/>
        <v>0</v>
      </c>
      <c r="W122" s="1">
        <f t="shared" si="44"/>
        <v>0</v>
      </c>
      <c r="X122" s="1">
        <f t="shared" si="45"/>
        <v>1</v>
      </c>
      <c r="Y122" s="1">
        <f t="shared" si="46"/>
        <v>0</v>
      </c>
      <c r="Z122" s="1">
        <f t="shared" si="47"/>
        <v>0</v>
      </c>
      <c r="AA122" s="1">
        <f t="shared" si="48"/>
        <v>0</v>
      </c>
      <c r="AB122" s="1">
        <f t="shared" si="49"/>
        <v>0</v>
      </c>
      <c r="AC122" s="1">
        <f t="shared" si="62"/>
        <v>0</v>
      </c>
      <c r="AD122" s="1">
        <f t="shared" si="51"/>
        <v>0</v>
      </c>
      <c r="AE122" s="1">
        <f t="shared" si="33"/>
        <v>0</v>
      </c>
      <c r="AF122" s="1">
        <f t="shared" si="52"/>
        <v>0</v>
      </c>
      <c r="AG122" s="1">
        <f t="shared" si="53"/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f t="shared" si="57"/>
        <v>0</v>
      </c>
      <c r="AN122" s="1">
        <v>0</v>
      </c>
      <c r="AO122" s="1">
        <f t="shared" si="63"/>
        <v>0</v>
      </c>
      <c r="AP122" s="1">
        <f t="shared" si="55"/>
        <v>0</v>
      </c>
      <c r="AQ122" s="1">
        <v>0</v>
      </c>
      <c r="AR122" s="1">
        <f t="shared" si="56"/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2" t="s">
        <v>1722</v>
      </c>
      <c r="AZ122" s="2" t="s">
        <v>1723</v>
      </c>
      <c r="BA122" s="2" t="s">
        <v>1911</v>
      </c>
      <c r="BB122" s="2" t="s">
        <v>1813</v>
      </c>
      <c r="BC122" s="1">
        <v>1</v>
      </c>
      <c r="BE122" s="1">
        <v>0</v>
      </c>
      <c r="BF122" s="1" t="s">
        <v>104</v>
      </c>
      <c r="BG122" s="1">
        <v>1</v>
      </c>
      <c r="BH122" s="1">
        <v>0</v>
      </c>
      <c r="BI122" s="1">
        <v>0</v>
      </c>
      <c r="BJ122" s="1">
        <v>1</v>
      </c>
      <c r="BK122" s="1">
        <v>2</v>
      </c>
      <c r="BL122" s="1">
        <v>0</v>
      </c>
      <c r="BM122" s="1">
        <v>0</v>
      </c>
      <c r="BO122" s="1">
        <v>0</v>
      </c>
      <c r="BP122" s="1">
        <v>0</v>
      </c>
      <c r="BQ122" s="1">
        <v>0</v>
      </c>
      <c r="BR122" s="1">
        <v>1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1</v>
      </c>
      <c r="BY122" s="1">
        <v>0</v>
      </c>
      <c r="CB122" s="1">
        <v>6</v>
      </c>
      <c r="CC122" s="1">
        <v>0</v>
      </c>
      <c r="CD122" s="1">
        <v>1</v>
      </c>
      <c r="CE122" s="1" t="s">
        <v>105</v>
      </c>
    </row>
    <row r="123" spans="1:83" x14ac:dyDescent="0.25">
      <c r="A123" s="1">
        <v>609</v>
      </c>
      <c r="B123" s="1" t="s">
        <v>1328</v>
      </c>
      <c r="C123" s="1" t="s">
        <v>1329</v>
      </c>
      <c r="D123" s="7">
        <v>38649</v>
      </c>
      <c r="E123" s="9">
        <v>2005</v>
      </c>
      <c r="F123" s="13">
        <v>38372</v>
      </c>
      <c r="G123" s="13">
        <v>36911</v>
      </c>
      <c r="H123" s="11">
        <f t="shared" si="58"/>
        <v>277</v>
      </c>
      <c r="I123" s="11">
        <f t="shared" si="59"/>
        <v>1738</v>
      </c>
      <c r="J123" s="9">
        <f t="shared" si="36"/>
        <v>2</v>
      </c>
      <c r="K123" s="9">
        <f t="shared" si="37"/>
        <v>0</v>
      </c>
      <c r="L123" s="9">
        <f t="shared" si="38"/>
        <v>1</v>
      </c>
      <c r="M123" s="9">
        <f t="shared" si="39"/>
        <v>0</v>
      </c>
      <c r="N123" s="5" t="s">
        <v>215</v>
      </c>
      <c r="O123" s="7" t="s">
        <v>1817</v>
      </c>
      <c r="P123" s="1" t="s">
        <v>741</v>
      </c>
      <c r="Q123" s="1">
        <v>0</v>
      </c>
      <c r="R123" s="1" t="s">
        <v>742</v>
      </c>
      <c r="S123" s="1">
        <f t="shared" si="40"/>
        <v>1</v>
      </c>
      <c r="T123" s="1">
        <f t="shared" si="41"/>
        <v>0</v>
      </c>
      <c r="U123" s="1">
        <f t="shared" si="42"/>
        <v>0</v>
      </c>
      <c r="V123" s="1">
        <f t="shared" si="43"/>
        <v>0</v>
      </c>
      <c r="W123" s="1">
        <f t="shared" si="44"/>
        <v>0</v>
      </c>
      <c r="X123" s="1">
        <f t="shared" si="45"/>
        <v>0</v>
      </c>
      <c r="Y123" s="1">
        <f t="shared" si="46"/>
        <v>0</v>
      </c>
      <c r="Z123" s="1">
        <f t="shared" si="47"/>
        <v>0</v>
      </c>
      <c r="AA123" s="1">
        <f t="shared" si="48"/>
        <v>0</v>
      </c>
      <c r="AB123" s="1">
        <f t="shared" si="49"/>
        <v>0</v>
      </c>
      <c r="AC123" s="1">
        <f t="shared" si="62"/>
        <v>0</v>
      </c>
      <c r="AD123" s="1">
        <f t="shared" si="51"/>
        <v>0</v>
      </c>
      <c r="AE123" s="1">
        <f t="shared" si="33"/>
        <v>0</v>
      </c>
      <c r="AF123" s="1">
        <f t="shared" si="52"/>
        <v>0</v>
      </c>
      <c r="AG123" s="1">
        <f t="shared" si="53"/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1</v>
      </c>
      <c r="AM123" s="1">
        <f t="shared" si="57"/>
        <v>0</v>
      </c>
      <c r="AN123" s="1">
        <v>1</v>
      </c>
      <c r="AO123" s="1">
        <f t="shared" si="63"/>
        <v>0</v>
      </c>
      <c r="AP123" s="1">
        <f t="shared" si="55"/>
        <v>0</v>
      </c>
      <c r="AQ123" s="1">
        <v>0</v>
      </c>
      <c r="AR123" s="1">
        <f t="shared" si="56"/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2" t="s">
        <v>1816</v>
      </c>
      <c r="AZ123" s="2" t="s">
        <v>1812</v>
      </c>
      <c r="BA123" s="2" t="s">
        <v>1914</v>
      </c>
      <c r="BB123" s="2" t="s">
        <v>1826</v>
      </c>
      <c r="BC123" s="1">
        <v>2</v>
      </c>
      <c r="BD123" s="5" t="s">
        <v>218</v>
      </c>
      <c r="BE123" s="5">
        <v>1</v>
      </c>
      <c r="BF123" s="5" t="s">
        <v>125</v>
      </c>
      <c r="BG123" s="1">
        <v>0</v>
      </c>
      <c r="BH123" s="1">
        <v>0</v>
      </c>
      <c r="BI123" s="1">
        <v>1</v>
      </c>
      <c r="BJ123" s="1">
        <v>1</v>
      </c>
      <c r="BK123" s="1">
        <v>2</v>
      </c>
      <c r="BL123" s="1">
        <v>0</v>
      </c>
      <c r="BM123" s="1">
        <v>0</v>
      </c>
      <c r="BO123" s="1">
        <v>0</v>
      </c>
      <c r="BP123" s="1">
        <v>0</v>
      </c>
      <c r="BQ123" s="1">
        <v>0</v>
      </c>
      <c r="BR123" s="5">
        <v>1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CB123" s="1">
        <v>0</v>
      </c>
      <c r="CC123" s="1">
        <v>0</v>
      </c>
      <c r="CD123" s="1">
        <v>0</v>
      </c>
    </row>
    <row r="124" spans="1:83" x14ac:dyDescent="0.25">
      <c r="A124" s="1">
        <v>607</v>
      </c>
      <c r="B124" s="2" t="s">
        <v>1009</v>
      </c>
      <c r="C124" s="1" t="s">
        <v>1010</v>
      </c>
      <c r="D124" s="7">
        <v>37179</v>
      </c>
      <c r="E124" s="9">
        <v>2001</v>
      </c>
      <c r="F124" s="13">
        <v>36911</v>
      </c>
      <c r="G124" s="13">
        <v>36911</v>
      </c>
      <c r="H124" s="11">
        <f t="shared" si="58"/>
        <v>268</v>
      </c>
      <c r="I124" s="11">
        <f t="shared" si="59"/>
        <v>268</v>
      </c>
      <c r="J124" s="9">
        <f t="shared" si="36"/>
        <v>2</v>
      </c>
      <c r="K124" s="9">
        <f t="shared" si="37"/>
        <v>0</v>
      </c>
      <c r="L124" s="9">
        <f t="shared" si="38"/>
        <v>1</v>
      </c>
      <c r="M124" s="9">
        <f t="shared" si="39"/>
        <v>0</v>
      </c>
      <c r="N124" s="1" t="s">
        <v>215</v>
      </c>
      <c r="O124" s="7" t="s">
        <v>1689</v>
      </c>
      <c r="P124" s="1" t="s">
        <v>727</v>
      </c>
      <c r="Q124" s="1">
        <v>1</v>
      </c>
      <c r="R124" s="1" t="s">
        <v>728</v>
      </c>
      <c r="S124" s="1">
        <f t="shared" si="40"/>
        <v>0</v>
      </c>
      <c r="T124" s="1">
        <f t="shared" si="41"/>
        <v>1</v>
      </c>
      <c r="U124" s="1">
        <f t="shared" si="42"/>
        <v>0</v>
      </c>
      <c r="V124" s="1">
        <f t="shared" si="43"/>
        <v>0</v>
      </c>
      <c r="W124" s="1">
        <f t="shared" si="44"/>
        <v>0</v>
      </c>
      <c r="X124" s="1">
        <f t="shared" si="45"/>
        <v>1</v>
      </c>
      <c r="Y124" s="1">
        <f t="shared" si="46"/>
        <v>0</v>
      </c>
      <c r="Z124" s="1">
        <f t="shared" si="47"/>
        <v>0</v>
      </c>
      <c r="AA124" s="1">
        <f t="shared" si="48"/>
        <v>0</v>
      </c>
      <c r="AB124" s="1">
        <f t="shared" si="49"/>
        <v>0</v>
      </c>
      <c r="AC124" s="1">
        <f t="shared" si="62"/>
        <v>0</v>
      </c>
      <c r="AD124" s="1">
        <f t="shared" si="51"/>
        <v>0</v>
      </c>
      <c r="AE124" s="1">
        <f t="shared" si="33"/>
        <v>0</v>
      </c>
      <c r="AF124" s="1">
        <f t="shared" si="52"/>
        <v>0</v>
      </c>
      <c r="AG124" s="1">
        <f t="shared" si="53"/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f t="shared" si="57"/>
        <v>0</v>
      </c>
      <c r="AN124" s="1">
        <v>0</v>
      </c>
      <c r="AO124" s="1">
        <f t="shared" si="63"/>
        <v>0</v>
      </c>
      <c r="AP124" s="1">
        <f t="shared" si="55"/>
        <v>0</v>
      </c>
      <c r="AQ124" s="1">
        <v>0</v>
      </c>
      <c r="AR124" s="1">
        <f t="shared" si="56"/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2" t="s">
        <v>1722</v>
      </c>
      <c r="AZ124" s="2" t="s">
        <v>1725</v>
      </c>
      <c r="BA124" s="2" t="s">
        <v>1905</v>
      </c>
      <c r="BB124" s="2" t="s">
        <v>1813</v>
      </c>
    </row>
    <row r="125" spans="1:83" x14ac:dyDescent="0.25">
      <c r="A125" s="1">
        <v>605</v>
      </c>
      <c r="B125" s="1" t="s">
        <v>1162</v>
      </c>
      <c r="C125" s="1" t="s">
        <v>1094</v>
      </c>
      <c r="D125" s="7">
        <v>38405</v>
      </c>
      <c r="E125" s="9">
        <v>2005</v>
      </c>
      <c r="F125" s="13">
        <v>38372</v>
      </c>
      <c r="G125" s="13">
        <v>36911</v>
      </c>
      <c r="H125" s="11">
        <f t="shared" si="58"/>
        <v>33</v>
      </c>
      <c r="I125" s="11">
        <f t="shared" si="59"/>
        <v>1494</v>
      </c>
      <c r="J125" s="9">
        <f t="shared" si="36"/>
        <v>2</v>
      </c>
      <c r="K125" s="9">
        <f t="shared" si="37"/>
        <v>0</v>
      </c>
      <c r="L125" s="9">
        <f t="shared" si="38"/>
        <v>1</v>
      </c>
      <c r="M125" s="9">
        <f t="shared" si="39"/>
        <v>0</v>
      </c>
      <c r="N125" s="1" t="s">
        <v>215</v>
      </c>
      <c r="O125" s="7" t="s">
        <v>1647</v>
      </c>
      <c r="P125" s="1" t="s">
        <v>727</v>
      </c>
      <c r="Q125" s="1">
        <v>1</v>
      </c>
      <c r="R125" s="1" t="s">
        <v>728</v>
      </c>
      <c r="S125" s="1">
        <f t="shared" si="40"/>
        <v>0</v>
      </c>
      <c r="T125" s="1">
        <f t="shared" si="41"/>
        <v>1</v>
      </c>
      <c r="U125" s="1">
        <f t="shared" si="42"/>
        <v>0</v>
      </c>
      <c r="V125" s="1">
        <f t="shared" si="43"/>
        <v>0</v>
      </c>
      <c r="W125" s="1">
        <f t="shared" si="44"/>
        <v>0</v>
      </c>
      <c r="X125" s="1">
        <f t="shared" si="45"/>
        <v>0</v>
      </c>
      <c r="Y125" s="1">
        <f t="shared" si="46"/>
        <v>1</v>
      </c>
      <c r="Z125" s="1">
        <f t="shared" si="47"/>
        <v>0</v>
      </c>
      <c r="AA125" s="1">
        <f t="shared" si="48"/>
        <v>0</v>
      </c>
      <c r="AB125" s="1">
        <f t="shared" si="49"/>
        <v>0</v>
      </c>
      <c r="AC125" s="1">
        <f t="shared" si="62"/>
        <v>0</v>
      </c>
      <c r="AD125" s="1">
        <f t="shared" si="51"/>
        <v>0</v>
      </c>
      <c r="AE125" s="1">
        <f t="shared" si="33"/>
        <v>0</v>
      </c>
      <c r="AF125" s="1">
        <f t="shared" si="52"/>
        <v>0</v>
      </c>
      <c r="AG125" s="1">
        <f t="shared" si="53"/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f t="shared" si="57"/>
        <v>0</v>
      </c>
      <c r="AN125" s="1">
        <v>0</v>
      </c>
      <c r="AO125" s="1">
        <f t="shared" si="63"/>
        <v>0</v>
      </c>
      <c r="AP125" s="1">
        <f t="shared" si="55"/>
        <v>0</v>
      </c>
      <c r="AQ125" s="1">
        <v>0</v>
      </c>
      <c r="AR125" s="1">
        <f t="shared" si="56"/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2" t="s">
        <v>1735</v>
      </c>
      <c r="AZ125" s="2" t="s">
        <v>1740</v>
      </c>
      <c r="BA125" s="2" t="s">
        <v>1907</v>
      </c>
      <c r="BB125" s="2" t="s">
        <v>1813</v>
      </c>
    </row>
    <row r="126" spans="1:83" x14ac:dyDescent="0.25">
      <c r="A126" s="1">
        <v>604</v>
      </c>
      <c r="B126" s="2" t="s">
        <v>623</v>
      </c>
      <c r="C126" s="1" t="s">
        <v>624</v>
      </c>
      <c r="D126" s="7">
        <v>37130</v>
      </c>
      <c r="E126" s="9">
        <v>2001</v>
      </c>
      <c r="F126" s="13">
        <v>36911</v>
      </c>
      <c r="G126" s="13">
        <v>36911</v>
      </c>
      <c r="H126" s="11">
        <f t="shared" si="58"/>
        <v>219</v>
      </c>
      <c r="I126" s="11">
        <f t="shared" si="59"/>
        <v>219</v>
      </c>
      <c r="J126" s="9">
        <f t="shared" si="36"/>
        <v>2</v>
      </c>
      <c r="K126" s="9">
        <f t="shared" si="37"/>
        <v>0</v>
      </c>
      <c r="L126" s="9">
        <f t="shared" si="38"/>
        <v>1</v>
      </c>
      <c r="M126" s="9">
        <f t="shared" si="39"/>
        <v>0</v>
      </c>
      <c r="N126" s="1" t="s">
        <v>215</v>
      </c>
      <c r="O126" s="7" t="s">
        <v>1544</v>
      </c>
      <c r="P126" s="1" t="s">
        <v>727</v>
      </c>
      <c r="Q126" s="1">
        <v>1</v>
      </c>
      <c r="R126" s="1" t="s">
        <v>728</v>
      </c>
      <c r="S126" s="1">
        <f t="shared" si="40"/>
        <v>0</v>
      </c>
      <c r="T126" s="1">
        <f t="shared" si="41"/>
        <v>1</v>
      </c>
      <c r="U126" s="1">
        <f t="shared" si="42"/>
        <v>0</v>
      </c>
      <c r="V126" s="1">
        <f t="shared" si="43"/>
        <v>0</v>
      </c>
      <c r="W126" s="1">
        <f t="shared" si="44"/>
        <v>0</v>
      </c>
      <c r="X126" s="1">
        <f t="shared" si="45"/>
        <v>0</v>
      </c>
      <c r="Y126" s="1">
        <f t="shared" si="46"/>
        <v>1</v>
      </c>
      <c r="Z126" s="1">
        <f t="shared" si="47"/>
        <v>0</v>
      </c>
      <c r="AA126" s="1">
        <f t="shared" si="48"/>
        <v>0</v>
      </c>
      <c r="AB126" s="1">
        <f t="shared" si="49"/>
        <v>0</v>
      </c>
      <c r="AC126" s="1">
        <f t="shared" si="62"/>
        <v>0</v>
      </c>
      <c r="AD126" s="1">
        <f t="shared" si="51"/>
        <v>0</v>
      </c>
      <c r="AE126" s="1">
        <f t="shared" si="33"/>
        <v>0</v>
      </c>
      <c r="AF126" s="1">
        <f t="shared" si="52"/>
        <v>0</v>
      </c>
      <c r="AG126" s="1">
        <f t="shared" si="53"/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f t="shared" si="57"/>
        <v>0</v>
      </c>
      <c r="AN126" s="1">
        <v>0</v>
      </c>
      <c r="AO126" s="1">
        <f t="shared" si="63"/>
        <v>0</v>
      </c>
      <c r="AP126" s="1">
        <f t="shared" si="55"/>
        <v>0</v>
      </c>
      <c r="AQ126" s="1">
        <v>0</v>
      </c>
      <c r="AR126" s="1">
        <f t="shared" si="56"/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2" t="s">
        <v>1735</v>
      </c>
      <c r="AZ126" s="2" t="s">
        <v>1740</v>
      </c>
      <c r="BA126" s="2" t="s">
        <v>1907</v>
      </c>
      <c r="BB126" s="2" t="s">
        <v>1861</v>
      </c>
    </row>
    <row r="127" spans="1:83" x14ac:dyDescent="0.25">
      <c r="A127" s="1">
        <v>603</v>
      </c>
      <c r="B127" s="1" t="s">
        <v>939</v>
      </c>
      <c r="C127" s="1" t="s">
        <v>940</v>
      </c>
      <c r="D127" s="7">
        <v>39271</v>
      </c>
      <c r="E127" s="9">
        <v>2007</v>
      </c>
      <c r="F127" s="13">
        <v>38372</v>
      </c>
      <c r="G127" s="13">
        <v>36911</v>
      </c>
      <c r="H127" s="11">
        <f t="shared" si="58"/>
        <v>899</v>
      </c>
      <c r="I127" s="11">
        <f t="shared" si="59"/>
        <v>2360</v>
      </c>
      <c r="J127" s="9">
        <f t="shared" si="36"/>
        <v>2</v>
      </c>
      <c r="K127" s="9">
        <f t="shared" si="37"/>
        <v>0</v>
      </c>
      <c r="L127" s="9">
        <f t="shared" si="38"/>
        <v>1</v>
      </c>
      <c r="M127" s="9">
        <f t="shared" si="39"/>
        <v>0</v>
      </c>
      <c r="N127" s="1" t="s">
        <v>215</v>
      </c>
      <c r="O127" s="7" t="s">
        <v>1809</v>
      </c>
      <c r="P127" s="1" t="s">
        <v>727</v>
      </c>
      <c r="Q127" s="1">
        <v>1</v>
      </c>
      <c r="R127" s="1" t="s">
        <v>728</v>
      </c>
      <c r="S127" s="1">
        <f t="shared" si="40"/>
        <v>0</v>
      </c>
      <c r="T127" s="1">
        <f t="shared" si="41"/>
        <v>1</v>
      </c>
      <c r="U127" s="1">
        <f t="shared" si="42"/>
        <v>0</v>
      </c>
      <c r="V127" s="1">
        <f t="shared" si="43"/>
        <v>0</v>
      </c>
      <c r="W127" s="1">
        <f t="shared" si="44"/>
        <v>0</v>
      </c>
      <c r="X127" s="1">
        <f t="shared" si="45"/>
        <v>0</v>
      </c>
      <c r="Y127" s="1">
        <f t="shared" si="46"/>
        <v>0</v>
      </c>
      <c r="Z127" s="1">
        <f t="shared" si="47"/>
        <v>0</v>
      </c>
      <c r="AA127" s="1">
        <f t="shared" si="48"/>
        <v>0</v>
      </c>
      <c r="AB127" s="1">
        <f t="shared" si="49"/>
        <v>0</v>
      </c>
      <c r="AC127" s="1">
        <f t="shared" si="62"/>
        <v>0</v>
      </c>
      <c r="AD127" s="1">
        <f t="shared" si="51"/>
        <v>0</v>
      </c>
      <c r="AE127" s="1">
        <f t="shared" si="33"/>
        <v>0</v>
      </c>
      <c r="AF127" s="1">
        <f t="shared" si="52"/>
        <v>0</v>
      </c>
      <c r="AG127" s="1">
        <f t="shared" si="53"/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f t="shared" si="57"/>
        <v>0</v>
      </c>
      <c r="AN127" s="1">
        <v>0</v>
      </c>
      <c r="AO127" s="1">
        <f t="shared" si="63"/>
        <v>0</v>
      </c>
      <c r="AP127" s="1">
        <f t="shared" si="55"/>
        <v>0</v>
      </c>
      <c r="AQ127" s="1">
        <v>0</v>
      </c>
      <c r="AR127" s="1">
        <f t="shared" si="56"/>
        <v>0</v>
      </c>
      <c r="AS127" s="1">
        <v>1</v>
      </c>
      <c r="AT127" s="1">
        <v>0</v>
      </c>
      <c r="AU127" s="1">
        <v>0</v>
      </c>
      <c r="AV127" s="1">
        <v>0</v>
      </c>
      <c r="AW127" s="1">
        <v>1</v>
      </c>
      <c r="AX127" s="1">
        <v>0</v>
      </c>
      <c r="AY127" s="2" t="s">
        <v>1763</v>
      </c>
      <c r="AZ127" s="2" t="s">
        <v>1668</v>
      </c>
      <c r="BA127" s="2" t="s">
        <v>1905</v>
      </c>
      <c r="BB127" s="2" t="s">
        <v>1813</v>
      </c>
      <c r="BC127" s="1">
        <v>2</v>
      </c>
      <c r="BD127" s="1" t="s">
        <v>218</v>
      </c>
      <c r="BE127" s="1">
        <v>1</v>
      </c>
      <c r="BF127" s="1" t="s">
        <v>149</v>
      </c>
      <c r="BG127" s="1">
        <v>0</v>
      </c>
      <c r="BH127" s="1">
        <v>0</v>
      </c>
      <c r="BI127" s="1">
        <v>1</v>
      </c>
      <c r="BJ127" s="1">
        <v>1</v>
      </c>
      <c r="BK127" s="1">
        <v>2</v>
      </c>
      <c r="BL127" s="1">
        <v>0</v>
      </c>
      <c r="BM127" s="1">
        <v>0</v>
      </c>
      <c r="BO127" s="1">
        <v>0</v>
      </c>
      <c r="BP127" s="1">
        <v>0</v>
      </c>
      <c r="BQ127" s="1">
        <v>1</v>
      </c>
      <c r="BR127" s="1">
        <v>1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1</v>
      </c>
      <c r="BY127" s="1">
        <v>0</v>
      </c>
      <c r="CB127" s="1">
        <v>1</v>
      </c>
      <c r="CC127" s="1">
        <v>0</v>
      </c>
      <c r="CD127" s="1">
        <v>0</v>
      </c>
    </row>
    <row r="128" spans="1:83" x14ac:dyDescent="0.25">
      <c r="A128" s="1">
        <v>602</v>
      </c>
      <c r="B128" s="2" t="s">
        <v>1078</v>
      </c>
      <c r="C128" s="1" t="s">
        <v>1079</v>
      </c>
      <c r="D128" s="8">
        <v>39133</v>
      </c>
      <c r="E128" s="9">
        <v>2007</v>
      </c>
      <c r="F128" s="13">
        <v>38372</v>
      </c>
      <c r="G128" s="13">
        <v>36911</v>
      </c>
      <c r="H128" s="11">
        <f t="shared" si="58"/>
        <v>761</v>
      </c>
      <c r="I128" s="11">
        <f t="shared" si="59"/>
        <v>2222</v>
      </c>
      <c r="J128" s="9">
        <f t="shared" si="36"/>
        <v>2</v>
      </c>
      <c r="K128" s="9">
        <f t="shared" si="37"/>
        <v>0</v>
      </c>
      <c r="L128" s="9">
        <f t="shared" si="38"/>
        <v>1</v>
      </c>
      <c r="M128" s="9">
        <f t="shared" si="39"/>
        <v>0</v>
      </c>
      <c r="N128" s="1" t="s">
        <v>215</v>
      </c>
      <c r="O128" s="7" t="s">
        <v>1809</v>
      </c>
      <c r="P128" s="1" t="s">
        <v>727</v>
      </c>
      <c r="Q128" s="1">
        <v>1</v>
      </c>
      <c r="R128" s="1" t="s">
        <v>728</v>
      </c>
      <c r="S128" s="1">
        <f t="shared" si="40"/>
        <v>0</v>
      </c>
      <c r="T128" s="1">
        <f t="shared" si="41"/>
        <v>1</v>
      </c>
      <c r="U128" s="1">
        <f t="shared" si="42"/>
        <v>0</v>
      </c>
      <c r="V128" s="1">
        <f t="shared" si="43"/>
        <v>0</v>
      </c>
      <c r="W128" s="1">
        <f t="shared" si="44"/>
        <v>0</v>
      </c>
      <c r="X128" s="1">
        <f t="shared" si="45"/>
        <v>0</v>
      </c>
      <c r="Y128" s="1">
        <f t="shared" si="46"/>
        <v>0</v>
      </c>
      <c r="Z128" s="1">
        <f t="shared" si="47"/>
        <v>0</v>
      </c>
      <c r="AA128" s="1">
        <f t="shared" si="48"/>
        <v>0</v>
      </c>
      <c r="AB128" s="1">
        <f t="shared" si="49"/>
        <v>0</v>
      </c>
      <c r="AC128" s="1">
        <f t="shared" si="62"/>
        <v>0</v>
      </c>
      <c r="AD128" s="1">
        <f t="shared" si="51"/>
        <v>0</v>
      </c>
      <c r="AE128" s="1">
        <f t="shared" si="33"/>
        <v>0</v>
      </c>
      <c r="AF128" s="1">
        <f t="shared" si="52"/>
        <v>0</v>
      </c>
      <c r="AG128" s="1">
        <f t="shared" si="53"/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f t="shared" ref="AM128:AM154" si="64">IF(K128="FORD",1,0)</f>
        <v>0</v>
      </c>
      <c r="AN128" s="1">
        <v>0</v>
      </c>
      <c r="AO128" s="1">
        <f t="shared" si="63"/>
        <v>0</v>
      </c>
      <c r="AP128" s="1">
        <f t="shared" si="55"/>
        <v>0</v>
      </c>
      <c r="AQ128" s="1">
        <v>0</v>
      </c>
      <c r="AR128" s="1">
        <f t="shared" si="56"/>
        <v>0</v>
      </c>
      <c r="AS128" s="1">
        <v>0</v>
      </c>
      <c r="AT128" s="1">
        <v>1</v>
      </c>
      <c r="AU128" s="1">
        <v>0</v>
      </c>
      <c r="AV128" s="1">
        <v>0</v>
      </c>
      <c r="AW128" s="1">
        <v>0</v>
      </c>
      <c r="AX128" s="1">
        <v>0</v>
      </c>
      <c r="AY128" s="2" t="s">
        <v>1746</v>
      </c>
      <c r="AZ128" s="2" t="s">
        <v>1723</v>
      </c>
      <c r="BA128" s="2" t="s">
        <v>1911</v>
      </c>
      <c r="BB128" s="2" t="s">
        <v>1813</v>
      </c>
      <c r="BC128" s="1">
        <v>1</v>
      </c>
      <c r="BE128" s="1">
        <v>0</v>
      </c>
      <c r="BF128" s="1" t="s">
        <v>2035</v>
      </c>
      <c r="BG128" s="1">
        <v>0</v>
      </c>
      <c r="BH128" s="1">
        <v>0</v>
      </c>
      <c r="BI128" s="1">
        <v>0</v>
      </c>
      <c r="BJ128" s="1">
        <v>1</v>
      </c>
      <c r="BK128" s="1">
        <v>1</v>
      </c>
      <c r="BL128" s="1">
        <v>0</v>
      </c>
      <c r="BM128" s="1">
        <v>1</v>
      </c>
      <c r="BN128" s="1" t="s">
        <v>255</v>
      </c>
      <c r="BO128" s="1">
        <v>0</v>
      </c>
      <c r="BP128" s="1">
        <v>1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1</v>
      </c>
      <c r="BY128" s="1">
        <v>0</v>
      </c>
      <c r="CB128" s="1">
        <v>0</v>
      </c>
      <c r="CC128" s="1">
        <v>0</v>
      </c>
      <c r="CD128" s="1">
        <v>0</v>
      </c>
    </row>
    <row r="129" spans="1:83" x14ac:dyDescent="0.25">
      <c r="A129" s="1">
        <v>601</v>
      </c>
      <c r="B129" s="1" t="s">
        <v>1165</v>
      </c>
      <c r="C129" s="1" t="s">
        <v>1166</v>
      </c>
      <c r="D129" s="7">
        <v>37851</v>
      </c>
      <c r="E129" s="9">
        <v>2003</v>
      </c>
      <c r="F129" s="13">
        <v>36911</v>
      </c>
      <c r="G129" s="13">
        <v>36911</v>
      </c>
      <c r="H129" s="11">
        <f t="shared" si="58"/>
        <v>940</v>
      </c>
      <c r="I129" s="11">
        <f t="shared" si="59"/>
        <v>940</v>
      </c>
      <c r="J129" s="9">
        <f t="shared" si="36"/>
        <v>2</v>
      </c>
      <c r="K129" s="9">
        <f t="shared" si="37"/>
        <v>0</v>
      </c>
      <c r="L129" s="9">
        <f t="shared" si="38"/>
        <v>1</v>
      </c>
      <c r="M129" s="9">
        <f t="shared" si="39"/>
        <v>0</v>
      </c>
      <c r="N129" s="1" t="s">
        <v>215</v>
      </c>
      <c r="O129" s="7" t="s">
        <v>1648</v>
      </c>
      <c r="P129" s="1" t="s">
        <v>727</v>
      </c>
      <c r="Q129" s="1">
        <v>1</v>
      </c>
      <c r="R129" s="1" t="s">
        <v>728</v>
      </c>
      <c r="S129" s="1">
        <f t="shared" si="40"/>
        <v>0</v>
      </c>
      <c r="T129" s="1">
        <f t="shared" si="41"/>
        <v>1</v>
      </c>
      <c r="U129" s="1">
        <f t="shared" si="42"/>
        <v>0</v>
      </c>
      <c r="V129" s="1">
        <f t="shared" si="43"/>
        <v>0</v>
      </c>
      <c r="W129" s="1">
        <f t="shared" si="44"/>
        <v>0</v>
      </c>
      <c r="X129" s="1">
        <f t="shared" si="45"/>
        <v>0</v>
      </c>
      <c r="Y129" s="1">
        <f t="shared" si="46"/>
        <v>1</v>
      </c>
      <c r="Z129" s="1">
        <f t="shared" si="47"/>
        <v>0</v>
      </c>
      <c r="AA129" s="1">
        <f t="shared" si="48"/>
        <v>0</v>
      </c>
      <c r="AB129" s="1">
        <f t="shared" si="49"/>
        <v>0</v>
      </c>
      <c r="AC129" s="1">
        <f t="shared" si="62"/>
        <v>0</v>
      </c>
      <c r="AD129" s="1">
        <f t="shared" si="51"/>
        <v>0</v>
      </c>
      <c r="AE129" s="1">
        <f t="shared" ref="AE129:AE192" si="65">IF(AY129="ASSOCIATE ASSISTANT SECRETARY",1,0)</f>
        <v>0</v>
      </c>
      <c r="AF129" s="1">
        <f t="shared" si="52"/>
        <v>0</v>
      </c>
      <c r="AG129" s="1">
        <f t="shared" si="53"/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f t="shared" si="64"/>
        <v>0</v>
      </c>
      <c r="AN129" s="1">
        <v>0</v>
      </c>
      <c r="AO129" s="1">
        <f t="shared" si="63"/>
        <v>0</v>
      </c>
      <c r="AP129" s="1">
        <f t="shared" si="55"/>
        <v>0</v>
      </c>
      <c r="AQ129" s="1">
        <v>0</v>
      </c>
      <c r="AR129" s="1">
        <f t="shared" si="56"/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2" t="s">
        <v>1735</v>
      </c>
      <c r="AZ129" s="2" t="s">
        <v>1736</v>
      </c>
      <c r="BA129" s="2" t="s">
        <v>1906</v>
      </c>
      <c r="BB129" s="2" t="s">
        <v>1813</v>
      </c>
    </row>
    <row r="130" spans="1:83" x14ac:dyDescent="0.25">
      <c r="A130" s="1">
        <v>600</v>
      </c>
      <c r="B130" s="1" t="s">
        <v>1302</v>
      </c>
      <c r="C130" s="1" t="s">
        <v>1303</v>
      </c>
      <c r="D130" s="7">
        <v>39455</v>
      </c>
      <c r="E130" s="9">
        <v>2008</v>
      </c>
      <c r="F130" s="13">
        <v>38372</v>
      </c>
      <c r="G130" s="13">
        <v>36911</v>
      </c>
      <c r="H130" s="11">
        <f t="shared" ref="H130:H148" si="66">D130-F130</f>
        <v>1083</v>
      </c>
      <c r="I130" s="11">
        <f t="shared" ref="I130:I148" si="67">D130-G130</f>
        <v>2544</v>
      </c>
      <c r="J130" s="9">
        <f t="shared" ref="J130:J193" si="68">IF(N130="Obama",1,IF(N130="Clinton",3,IF(N130="Bush",2,IF(N130="Reagan",5,IF(N130="Carter",6,IF(N130="Nixon",8))))))</f>
        <v>2</v>
      </c>
      <c r="K130" s="9">
        <f t="shared" ref="K130:K193" si="69">IF(N130="Obama",1,0)</f>
        <v>0</v>
      </c>
      <c r="L130" s="9">
        <f t="shared" ref="L130:L193" si="70">IF(N130="Bush",1,0)</f>
        <v>1</v>
      </c>
      <c r="M130" s="9">
        <f t="shared" ref="M130:M193" si="71">IF(N130="Clinton",1,0)</f>
        <v>0</v>
      </c>
      <c r="N130" s="1" t="s">
        <v>215</v>
      </c>
      <c r="O130" s="7" t="s">
        <v>1809</v>
      </c>
      <c r="P130" s="1" t="s">
        <v>727</v>
      </c>
      <c r="Q130" s="1">
        <v>1</v>
      </c>
      <c r="R130" s="1" t="s">
        <v>728</v>
      </c>
      <c r="S130" s="1">
        <f t="shared" ref="S130:S193" si="72">IF(R130="SES",1,0)</f>
        <v>0</v>
      </c>
      <c r="T130" s="1">
        <f t="shared" ref="T130:T193" si="73">IF(R130="Sched C",1,0)</f>
        <v>1</v>
      </c>
      <c r="U130" s="1">
        <f t="shared" ref="U130:U193" si="74">IF(R130="PAS",1,0)</f>
        <v>0</v>
      </c>
      <c r="V130" s="1">
        <f t="shared" ref="V130:V193" si="75">IF(AY130="CHIEF OF STAFF",1,0)</f>
        <v>0</v>
      </c>
      <c r="W130" s="1">
        <f t="shared" ref="W130:W193" si="76">IF(AY130="COMMISSIONER OF LABOR STATISTICS",1,0)</f>
        <v>0</v>
      </c>
      <c r="X130" s="1">
        <f t="shared" ref="X130:X193" si="77">IF(AY130="SPECIAL ASSISTANT",1,0)</f>
        <v>0</v>
      </c>
      <c r="Y130" s="1">
        <f t="shared" ref="Y130:Y193" si="78">IF(AY130="STAFF ASSISTANT",1,0)</f>
        <v>1</v>
      </c>
      <c r="Z130" s="1">
        <f t="shared" ref="Z130:Z193" si="79">IF(AY130="RESEARCH ASSISTANT",1,0)</f>
        <v>0</v>
      </c>
      <c r="AA130" s="1">
        <f t="shared" ref="AA130:AA193" si="80">IF(AY130="REGIONAL REPRESENTATIVE",1,0)</f>
        <v>0</v>
      </c>
      <c r="AB130" s="1">
        <f t="shared" ref="AB130:AB193" si="81">IF(AY130="REGIONAL ASSISTANT",1,0)</f>
        <v>0</v>
      </c>
      <c r="AC130" s="1">
        <f t="shared" si="62"/>
        <v>0</v>
      </c>
      <c r="AD130" s="1">
        <f t="shared" ref="AD130:AD193" si="82">IF(AY130="SENIOR POLICY ANALYST",1,0)</f>
        <v>0</v>
      </c>
      <c r="AE130" s="1">
        <f t="shared" si="65"/>
        <v>0</v>
      </c>
      <c r="AF130" s="1">
        <f t="shared" ref="AF130:AF193" si="83">IF(AY130="SENIOR ADVISER",1,0)</f>
        <v>0</v>
      </c>
      <c r="AG130" s="1">
        <f t="shared" ref="AG130:AG193" si="84">IF(AY130="SECRETARY OF LABOR",1,0)</f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f t="shared" si="64"/>
        <v>0</v>
      </c>
      <c r="AN130" s="1">
        <v>0</v>
      </c>
      <c r="AO130" s="1">
        <f t="shared" si="63"/>
        <v>0</v>
      </c>
      <c r="AP130" s="1">
        <f t="shared" ref="AP130:AP193" si="85">IF(K130="FORD",1,0)</f>
        <v>0</v>
      </c>
      <c r="AQ130" s="1">
        <v>0</v>
      </c>
      <c r="AR130" s="1">
        <f t="shared" ref="AR130:AR193" si="86">IF(AY130="SOLICITOR OF LABOR",1,0)</f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2" t="s">
        <v>1735</v>
      </c>
      <c r="AZ130" s="2" t="s">
        <v>1736</v>
      </c>
      <c r="BA130" s="2" t="s">
        <v>1906</v>
      </c>
      <c r="BB130" s="2" t="s">
        <v>1717</v>
      </c>
      <c r="BC130" s="1">
        <v>1</v>
      </c>
      <c r="BD130" s="1" t="s">
        <v>1918</v>
      </c>
      <c r="BE130" s="1">
        <v>0</v>
      </c>
      <c r="BF130" s="1" t="s">
        <v>1967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1</v>
      </c>
      <c r="BY130" s="1">
        <v>0</v>
      </c>
      <c r="CB130" s="1">
        <v>0</v>
      </c>
      <c r="CC130" s="1">
        <v>0</v>
      </c>
      <c r="CD130" s="1">
        <v>0</v>
      </c>
    </row>
    <row r="131" spans="1:83" x14ac:dyDescent="0.25">
      <c r="A131" s="1">
        <v>599</v>
      </c>
      <c r="B131" s="2" t="s">
        <v>1416</v>
      </c>
      <c r="C131" s="2" t="s">
        <v>1417</v>
      </c>
      <c r="D131" s="8">
        <v>39453</v>
      </c>
      <c r="E131" s="10">
        <v>2008</v>
      </c>
      <c r="F131" s="13">
        <v>38372</v>
      </c>
      <c r="G131" s="13">
        <v>36911</v>
      </c>
      <c r="H131" s="11">
        <f t="shared" si="66"/>
        <v>1081</v>
      </c>
      <c r="I131" s="11">
        <f t="shared" si="67"/>
        <v>2542</v>
      </c>
      <c r="J131" s="9">
        <f t="shared" si="68"/>
        <v>2</v>
      </c>
      <c r="K131" s="9">
        <f t="shared" si="69"/>
        <v>0</v>
      </c>
      <c r="L131" s="9">
        <f t="shared" si="70"/>
        <v>1</v>
      </c>
      <c r="M131" s="9">
        <f t="shared" si="71"/>
        <v>0</v>
      </c>
      <c r="N131" s="1" t="s">
        <v>215</v>
      </c>
      <c r="O131" s="7" t="s">
        <v>1809</v>
      </c>
      <c r="P131" s="1" t="s">
        <v>731</v>
      </c>
      <c r="Q131" s="1">
        <v>0</v>
      </c>
      <c r="R131" s="1" t="s">
        <v>732</v>
      </c>
      <c r="S131" s="1">
        <f t="shared" si="72"/>
        <v>0</v>
      </c>
      <c r="T131" s="1">
        <f t="shared" si="73"/>
        <v>0</v>
      </c>
      <c r="U131" s="1">
        <f t="shared" si="74"/>
        <v>1</v>
      </c>
      <c r="V131" s="1">
        <f t="shared" si="75"/>
        <v>0</v>
      </c>
      <c r="W131" s="1">
        <f t="shared" si="76"/>
        <v>0</v>
      </c>
      <c r="X131" s="1">
        <f t="shared" si="77"/>
        <v>0</v>
      </c>
      <c r="Y131" s="1">
        <f t="shared" si="78"/>
        <v>0</v>
      </c>
      <c r="Z131" s="1">
        <f t="shared" si="79"/>
        <v>0</v>
      </c>
      <c r="AA131" s="1">
        <f t="shared" si="80"/>
        <v>0</v>
      </c>
      <c r="AB131" s="1">
        <f t="shared" si="81"/>
        <v>0</v>
      </c>
      <c r="AC131" s="1">
        <f t="shared" si="62"/>
        <v>0</v>
      </c>
      <c r="AD131" s="1">
        <f t="shared" si="82"/>
        <v>0</v>
      </c>
      <c r="AE131" s="1">
        <f t="shared" si="65"/>
        <v>0</v>
      </c>
      <c r="AF131" s="1">
        <f t="shared" si="83"/>
        <v>0</v>
      </c>
      <c r="AG131" s="1">
        <f t="shared" si="84"/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f t="shared" si="64"/>
        <v>0</v>
      </c>
      <c r="AN131" s="1">
        <v>1</v>
      </c>
      <c r="AO131" s="1">
        <f t="shared" si="63"/>
        <v>0</v>
      </c>
      <c r="AP131" s="1">
        <f t="shared" si="85"/>
        <v>0</v>
      </c>
      <c r="AQ131" s="1">
        <v>0</v>
      </c>
      <c r="AR131" s="1">
        <f t="shared" si="86"/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1</v>
      </c>
      <c r="AY131" s="2" t="s">
        <v>1718</v>
      </c>
      <c r="AZ131" s="2" t="s">
        <v>1873</v>
      </c>
      <c r="BA131" s="2" t="s">
        <v>1915</v>
      </c>
      <c r="BB131" s="2" t="s">
        <v>1813</v>
      </c>
    </row>
    <row r="132" spans="1:83" x14ac:dyDescent="0.25">
      <c r="A132" s="1">
        <v>598</v>
      </c>
      <c r="B132" s="1" t="s">
        <v>1128</v>
      </c>
      <c r="C132" s="1" t="s">
        <v>1129</v>
      </c>
      <c r="D132" s="7">
        <v>38769</v>
      </c>
      <c r="E132" s="9">
        <v>2006</v>
      </c>
      <c r="F132" s="13">
        <v>38372</v>
      </c>
      <c r="G132" s="13">
        <v>36911</v>
      </c>
      <c r="H132" s="11">
        <f t="shared" si="66"/>
        <v>397</v>
      </c>
      <c r="I132" s="11">
        <f t="shared" si="67"/>
        <v>1858</v>
      </c>
      <c r="J132" s="9">
        <f t="shared" si="68"/>
        <v>2</v>
      </c>
      <c r="K132" s="9">
        <f t="shared" si="69"/>
        <v>0</v>
      </c>
      <c r="L132" s="9">
        <f t="shared" si="70"/>
        <v>1</v>
      </c>
      <c r="M132" s="9">
        <f t="shared" si="71"/>
        <v>0</v>
      </c>
      <c r="N132" s="1" t="s">
        <v>215</v>
      </c>
      <c r="O132" s="7" t="s">
        <v>1631</v>
      </c>
      <c r="P132" s="1" t="s">
        <v>377</v>
      </c>
      <c r="Q132" s="1">
        <v>0</v>
      </c>
      <c r="R132" s="1" t="s">
        <v>377</v>
      </c>
      <c r="S132" s="1">
        <f t="shared" si="72"/>
        <v>0</v>
      </c>
      <c r="T132" s="1">
        <f t="shared" si="73"/>
        <v>0</v>
      </c>
      <c r="U132" s="1">
        <f t="shared" si="74"/>
        <v>0</v>
      </c>
      <c r="V132" s="1">
        <f t="shared" si="75"/>
        <v>0</v>
      </c>
      <c r="W132" s="1">
        <f t="shared" si="76"/>
        <v>0</v>
      </c>
      <c r="X132" s="1">
        <f t="shared" si="77"/>
        <v>1</v>
      </c>
      <c r="Y132" s="1">
        <f t="shared" si="78"/>
        <v>0</v>
      </c>
      <c r="Z132" s="1">
        <f t="shared" si="79"/>
        <v>0</v>
      </c>
      <c r="AA132" s="1">
        <f t="shared" si="80"/>
        <v>0</v>
      </c>
      <c r="AB132" s="1">
        <f t="shared" si="81"/>
        <v>0</v>
      </c>
      <c r="AC132" s="1">
        <f t="shared" si="62"/>
        <v>0</v>
      </c>
      <c r="AD132" s="1">
        <f t="shared" si="82"/>
        <v>0</v>
      </c>
      <c r="AE132" s="1">
        <f t="shared" si="65"/>
        <v>0</v>
      </c>
      <c r="AF132" s="1">
        <f t="shared" si="83"/>
        <v>0</v>
      </c>
      <c r="AG132" s="1">
        <f t="shared" si="84"/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f t="shared" si="64"/>
        <v>0</v>
      </c>
      <c r="AN132" s="1">
        <v>0</v>
      </c>
      <c r="AO132" s="1">
        <f t="shared" si="63"/>
        <v>0</v>
      </c>
      <c r="AP132" s="1">
        <f t="shared" si="85"/>
        <v>0</v>
      </c>
      <c r="AQ132" s="1">
        <v>0</v>
      </c>
      <c r="AR132" s="1">
        <f t="shared" si="86"/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2" t="s">
        <v>1722</v>
      </c>
      <c r="AZ132" s="2" t="s">
        <v>1762</v>
      </c>
      <c r="BA132" s="2" t="s">
        <v>1910</v>
      </c>
      <c r="BB132" s="2" t="s">
        <v>1860</v>
      </c>
      <c r="BC132" s="1">
        <v>1</v>
      </c>
      <c r="BD132" s="1" t="s">
        <v>1918</v>
      </c>
      <c r="BE132" s="1">
        <v>0</v>
      </c>
      <c r="BF132" s="1" t="s">
        <v>1998</v>
      </c>
      <c r="BG132" s="1">
        <v>0</v>
      </c>
      <c r="BH132" s="1">
        <v>0</v>
      </c>
      <c r="BI132" s="1">
        <v>0</v>
      </c>
      <c r="BJ132" s="1">
        <v>1</v>
      </c>
      <c r="BK132" s="1">
        <v>1</v>
      </c>
      <c r="BL132" s="1">
        <v>0</v>
      </c>
      <c r="BM132" s="1">
        <v>1</v>
      </c>
      <c r="BN132" s="1" t="s">
        <v>2081</v>
      </c>
      <c r="BO132" s="1">
        <v>1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CB132" s="1">
        <v>0</v>
      </c>
      <c r="CC132" s="1">
        <v>0</v>
      </c>
      <c r="CD132" s="1">
        <v>1</v>
      </c>
      <c r="CE132" s="1" t="s">
        <v>2011</v>
      </c>
    </row>
    <row r="133" spans="1:83" x14ac:dyDescent="0.25">
      <c r="A133" s="1">
        <v>597</v>
      </c>
      <c r="B133" s="1" t="s">
        <v>991</v>
      </c>
      <c r="C133" s="1" t="s">
        <v>992</v>
      </c>
      <c r="D133" s="7">
        <v>37991</v>
      </c>
      <c r="E133" s="9">
        <v>2004</v>
      </c>
      <c r="F133" s="13">
        <v>36911</v>
      </c>
      <c r="G133" s="13">
        <v>36911</v>
      </c>
      <c r="H133" s="11">
        <f t="shared" si="66"/>
        <v>1080</v>
      </c>
      <c r="I133" s="11">
        <f t="shared" si="67"/>
        <v>1080</v>
      </c>
      <c r="J133" s="9">
        <f t="shared" si="68"/>
        <v>2</v>
      </c>
      <c r="K133" s="9">
        <f t="shared" si="69"/>
        <v>0</v>
      </c>
      <c r="L133" s="9">
        <f t="shared" si="70"/>
        <v>1</v>
      </c>
      <c r="M133" s="9">
        <f t="shared" si="71"/>
        <v>0</v>
      </c>
      <c r="N133" s="1" t="s">
        <v>215</v>
      </c>
      <c r="O133" s="7" t="s">
        <v>1625</v>
      </c>
      <c r="P133" s="1" t="s">
        <v>727</v>
      </c>
      <c r="Q133" s="1">
        <v>1</v>
      </c>
      <c r="R133" s="1" t="s">
        <v>728</v>
      </c>
      <c r="S133" s="1">
        <f t="shared" si="72"/>
        <v>0</v>
      </c>
      <c r="T133" s="1">
        <f t="shared" si="73"/>
        <v>1</v>
      </c>
      <c r="U133" s="1">
        <f t="shared" si="74"/>
        <v>0</v>
      </c>
      <c r="V133" s="1">
        <f t="shared" si="75"/>
        <v>0</v>
      </c>
      <c r="W133" s="1">
        <f t="shared" si="76"/>
        <v>0</v>
      </c>
      <c r="X133" s="1">
        <f t="shared" si="77"/>
        <v>1</v>
      </c>
      <c r="Y133" s="1">
        <f t="shared" si="78"/>
        <v>0</v>
      </c>
      <c r="Z133" s="1">
        <f t="shared" si="79"/>
        <v>0</v>
      </c>
      <c r="AA133" s="1">
        <f t="shared" si="80"/>
        <v>0</v>
      </c>
      <c r="AB133" s="1">
        <f t="shared" si="81"/>
        <v>0</v>
      </c>
      <c r="AC133" s="1">
        <f t="shared" si="62"/>
        <v>0</v>
      </c>
      <c r="AD133" s="1">
        <f t="shared" si="82"/>
        <v>0</v>
      </c>
      <c r="AE133" s="1">
        <f t="shared" si="65"/>
        <v>0</v>
      </c>
      <c r="AF133" s="1">
        <f t="shared" si="83"/>
        <v>0</v>
      </c>
      <c r="AG133" s="1">
        <f t="shared" si="84"/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f t="shared" si="64"/>
        <v>0</v>
      </c>
      <c r="AN133" s="1">
        <v>0</v>
      </c>
      <c r="AO133" s="1">
        <f t="shared" si="63"/>
        <v>0</v>
      </c>
      <c r="AP133" s="1">
        <f t="shared" si="85"/>
        <v>0</v>
      </c>
      <c r="AQ133" s="1">
        <v>0</v>
      </c>
      <c r="AR133" s="1">
        <f t="shared" si="86"/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2" t="s">
        <v>1722</v>
      </c>
      <c r="AZ133" s="2" t="s">
        <v>1741</v>
      </c>
      <c r="BA133" s="2" t="s">
        <v>1905</v>
      </c>
      <c r="BB133" s="2" t="s">
        <v>1813</v>
      </c>
    </row>
    <row r="134" spans="1:83" x14ac:dyDescent="0.25">
      <c r="A134" s="1">
        <v>596</v>
      </c>
      <c r="B134" s="1" t="s">
        <v>1229</v>
      </c>
      <c r="C134" s="1" t="s">
        <v>1230</v>
      </c>
      <c r="D134" s="7">
        <v>38991</v>
      </c>
      <c r="E134" s="9">
        <v>2006</v>
      </c>
      <c r="F134" s="13">
        <v>38372</v>
      </c>
      <c r="G134" s="13">
        <v>36911</v>
      </c>
      <c r="H134" s="11">
        <f t="shared" si="66"/>
        <v>619</v>
      </c>
      <c r="I134" s="11">
        <f t="shared" si="67"/>
        <v>2080</v>
      </c>
      <c r="J134" s="9">
        <f t="shared" si="68"/>
        <v>2</v>
      </c>
      <c r="K134" s="9">
        <f t="shared" si="69"/>
        <v>0</v>
      </c>
      <c r="L134" s="9">
        <f t="shared" si="70"/>
        <v>1</v>
      </c>
      <c r="M134" s="9">
        <f t="shared" si="71"/>
        <v>0</v>
      </c>
      <c r="N134" s="1" t="s">
        <v>215</v>
      </c>
      <c r="O134" s="7" t="s">
        <v>1786</v>
      </c>
      <c r="P134" s="1" t="s">
        <v>727</v>
      </c>
      <c r="Q134" s="1">
        <v>1</v>
      </c>
      <c r="R134" s="1" t="s">
        <v>728</v>
      </c>
      <c r="S134" s="1">
        <f t="shared" si="72"/>
        <v>0</v>
      </c>
      <c r="T134" s="1">
        <f t="shared" si="73"/>
        <v>1</v>
      </c>
      <c r="U134" s="1">
        <f t="shared" si="74"/>
        <v>0</v>
      </c>
      <c r="V134" s="1">
        <f t="shared" si="75"/>
        <v>0</v>
      </c>
      <c r="W134" s="1">
        <f t="shared" si="76"/>
        <v>0</v>
      </c>
      <c r="X134" s="1">
        <f t="shared" si="77"/>
        <v>1</v>
      </c>
      <c r="Y134" s="1">
        <f t="shared" si="78"/>
        <v>0</v>
      </c>
      <c r="Z134" s="1">
        <f t="shared" si="79"/>
        <v>0</v>
      </c>
      <c r="AA134" s="1">
        <f t="shared" si="80"/>
        <v>0</v>
      </c>
      <c r="AB134" s="1">
        <f t="shared" si="81"/>
        <v>0</v>
      </c>
      <c r="AC134" s="1">
        <f t="shared" si="62"/>
        <v>0</v>
      </c>
      <c r="AD134" s="1">
        <f t="shared" si="82"/>
        <v>0</v>
      </c>
      <c r="AE134" s="1">
        <f t="shared" si="65"/>
        <v>0</v>
      </c>
      <c r="AF134" s="1">
        <f t="shared" si="83"/>
        <v>0</v>
      </c>
      <c r="AG134" s="1">
        <f t="shared" si="84"/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f t="shared" si="64"/>
        <v>0</v>
      </c>
      <c r="AN134" s="1">
        <v>0</v>
      </c>
      <c r="AO134" s="1">
        <f t="shared" si="63"/>
        <v>0</v>
      </c>
      <c r="AP134" s="1">
        <f t="shared" si="85"/>
        <v>0</v>
      </c>
      <c r="AQ134" s="1">
        <v>0</v>
      </c>
      <c r="AR134" s="1">
        <f t="shared" si="86"/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2" t="s">
        <v>1722</v>
      </c>
      <c r="AZ134" s="2" t="s">
        <v>1725</v>
      </c>
      <c r="BA134" s="2" t="s">
        <v>1905</v>
      </c>
      <c r="BB134" s="2" t="s">
        <v>1813</v>
      </c>
      <c r="BC134" s="1">
        <v>2</v>
      </c>
      <c r="BD134" s="1" t="s">
        <v>216</v>
      </c>
      <c r="BE134" s="1">
        <v>0</v>
      </c>
      <c r="BF134" s="1" t="s">
        <v>168</v>
      </c>
      <c r="BG134" s="1">
        <v>1</v>
      </c>
      <c r="BH134" s="1">
        <v>0</v>
      </c>
      <c r="BI134" s="1">
        <v>0</v>
      </c>
      <c r="BJ134" s="1">
        <v>1</v>
      </c>
      <c r="BK134" s="1">
        <v>2</v>
      </c>
      <c r="BL134" s="1">
        <v>0</v>
      </c>
      <c r="BM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1</v>
      </c>
      <c r="BV134" s="1">
        <v>1</v>
      </c>
      <c r="BW134" s="1">
        <v>1</v>
      </c>
      <c r="BX134" s="1">
        <v>1</v>
      </c>
      <c r="BY134" s="1">
        <v>0</v>
      </c>
      <c r="CB134" s="1">
        <v>1</v>
      </c>
      <c r="CC134" s="1">
        <v>0</v>
      </c>
    </row>
    <row r="135" spans="1:83" x14ac:dyDescent="0.25">
      <c r="A135" s="1">
        <v>595</v>
      </c>
      <c r="B135" s="2" t="s">
        <v>857</v>
      </c>
      <c r="C135" s="1" t="s">
        <v>858</v>
      </c>
      <c r="D135" s="8">
        <v>37139</v>
      </c>
      <c r="E135" s="9">
        <v>2001</v>
      </c>
      <c r="F135" s="13">
        <v>36911</v>
      </c>
      <c r="G135" s="13">
        <v>36911</v>
      </c>
      <c r="H135" s="11">
        <f t="shared" si="66"/>
        <v>228</v>
      </c>
      <c r="I135" s="11">
        <f t="shared" si="67"/>
        <v>228</v>
      </c>
      <c r="J135" s="9">
        <f t="shared" si="68"/>
        <v>2</v>
      </c>
      <c r="K135" s="9">
        <f t="shared" si="69"/>
        <v>0</v>
      </c>
      <c r="L135" s="9">
        <f t="shared" si="70"/>
        <v>1</v>
      </c>
      <c r="M135" s="9">
        <f t="shared" si="71"/>
        <v>0</v>
      </c>
      <c r="N135" s="1" t="s">
        <v>215</v>
      </c>
      <c r="O135" s="7" t="s">
        <v>1681</v>
      </c>
      <c r="P135" s="1" t="s">
        <v>727</v>
      </c>
      <c r="Q135" s="1">
        <v>1</v>
      </c>
      <c r="R135" s="1" t="s">
        <v>728</v>
      </c>
      <c r="S135" s="1">
        <f t="shared" si="72"/>
        <v>0</v>
      </c>
      <c r="T135" s="1">
        <f t="shared" si="73"/>
        <v>1</v>
      </c>
      <c r="U135" s="1">
        <f t="shared" si="74"/>
        <v>0</v>
      </c>
      <c r="V135" s="1">
        <f t="shared" si="75"/>
        <v>0</v>
      </c>
      <c r="W135" s="1">
        <f t="shared" si="76"/>
        <v>0</v>
      </c>
      <c r="X135" s="1">
        <f t="shared" si="77"/>
        <v>0</v>
      </c>
      <c r="Y135" s="1">
        <f t="shared" si="78"/>
        <v>0</v>
      </c>
      <c r="Z135" s="1">
        <f t="shared" si="79"/>
        <v>0</v>
      </c>
      <c r="AA135" s="1">
        <f t="shared" si="80"/>
        <v>0</v>
      </c>
      <c r="AB135" s="1">
        <f t="shared" si="81"/>
        <v>0</v>
      </c>
      <c r="AC135" s="1">
        <f t="shared" si="62"/>
        <v>0</v>
      </c>
      <c r="AD135" s="1">
        <f t="shared" si="82"/>
        <v>0</v>
      </c>
      <c r="AE135" s="1">
        <f t="shared" si="65"/>
        <v>0</v>
      </c>
      <c r="AF135" s="1">
        <f t="shared" si="83"/>
        <v>0</v>
      </c>
      <c r="AG135" s="1">
        <f t="shared" si="84"/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f t="shared" si="64"/>
        <v>0</v>
      </c>
      <c r="AN135" s="1">
        <v>0</v>
      </c>
      <c r="AO135" s="1">
        <f t="shared" si="63"/>
        <v>0</v>
      </c>
      <c r="AP135" s="1">
        <f t="shared" si="85"/>
        <v>0</v>
      </c>
      <c r="AQ135" s="1">
        <v>0</v>
      </c>
      <c r="AR135" s="1">
        <f t="shared" si="86"/>
        <v>0</v>
      </c>
      <c r="AS135" s="1">
        <v>0</v>
      </c>
      <c r="AT135" s="1">
        <v>0</v>
      </c>
      <c r="AU135" s="1">
        <v>1</v>
      </c>
      <c r="AV135" s="1">
        <v>0</v>
      </c>
      <c r="AW135" s="1">
        <v>0</v>
      </c>
      <c r="AX135" s="1">
        <v>0</v>
      </c>
      <c r="AY135" s="2" t="s">
        <v>1603</v>
      </c>
      <c r="AZ135" s="2" t="s">
        <v>1751</v>
      </c>
      <c r="BA135" s="2" t="s">
        <v>1904</v>
      </c>
      <c r="BB135" s="2" t="s">
        <v>1813</v>
      </c>
    </row>
    <row r="136" spans="1:83" x14ac:dyDescent="0.25">
      <c r="A136" s="1">
        <v>594</v>
      </c>
      <c r="B136" s="1" t="s">
        <v>363</v>
      </c>
      <c r="C136" s="1" t="s">
        <v>364</v>
      </c>
      <c r="D136" s="7">
        <v>39201</v>
      </c>
      <c r="E136" s="9">
        <v>2007</v>
      </c>
      <c r="F136" s="13">
        <v>38372</v>
      </c>
      <c r="G136" s="13">
        <v>36911</v>
      </c>
      <c r="H136" s="11">
        <f t="shared" si="66"/>
        <v>829</v>
      </c>
      <c r="I136" s="11">
        <f t="shared" si="67"/>
        <v>2290</v>
      </c>
      <c r="J136" s="9">
        <f t="shared" si="68"/>
        <v>2</v>
      </c>
      <c r="K136" s="9">
        <f t="shared" si="69"/>
        <v>0</v>
      </c>
      <c r="L136" s="9">
        <f t="shared" si="70"/>
        <v>1</v>
      </c>
      <c r="M136" s="9">
        <f t="shared" si="71"/>
        <v>0</v>
      </c>
      <c r="N136" s="1" t="s">
        <v>215</v>
      </c>
      <c r="O136" s="8">
        <v>39969</v>
      </c>
      <c r="P136" s="1" t="s">
        <v>741</v>
      </c>
      <c r="Q136" s="1">
        <v>0</v>
      </c>
      <c r="R136" s="1" t="s">
        <v>742</v>
      </c>
      <c r="S136" s="1">
        <f t="shared" si="72"/>
        <v>1</v>
      </c>
      <c r="T136" s="1">
        <f t="shared" si="73"/>
        <v>0</v>
      </c>
      <c r="U136" s="1">
        <f t="shared" si="74"/>
        <v>0</v>
      </c>
      <c r="V136" s="1">
        <f t="shared" si="75"/>
        <v>0</v>
      </c>
      <c r="W136" s="1">
        <f t="shared" si="76"/>
        <v>0</v>
      </c>
      <c r="X136" s="1">
        <f t="shared" si="77"/>
        <v>0</v>
      </c>
      <c r="Y136" s="1">
        <f t="shared" si="78"/>
        <v>0</v>
      </c>
      <c r="Z136" s="1">
        <f t="shared" si="79"/>
        <v>0</v>
      </c>
      <c r="AA136" s="1">
        <f t="shared" si="80"/>
        <v>0</v>
      </c>
      <c r="AB136" s="1">
        <f t="shared" si="81"/>
        <v>0</v>
      </c>
      <c r="AC136" s="1">
        <f t="shared" si="62"/>
        <v>0</v>
      </c>
      <c r="AD136" s="1">
        <f t="shared" si="82"/>
        <v>0</v>
      </c>
      <c r="AE136" s="1">
        <f t="shared" si="65"/>
        <v>0</v>
      </c>
      <c r="AF136" s="1">
        <f t="shared" si="83"/>
        <v>0</v>
      </c>
      <c r="AG136" s="1">
        <f t="shared" si="84"/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f t="shared" si="64"/>
        <v>0</v>
      </c>
      <c r="AN136" s="1">
        <v>1</v>
      </c>
      <c r="AO136" s="1">
        <f t="shared" si="63"/>
        <v>0</v>
      </c>
      <c r="AP136" s="1">
        <f t="shared" si="85"/>
        <v>0</v>
      </c>
      <c r="AQ136" s="1">
        <v>0</v>
      </c>
      <c r="AR136" s="1">
        <f t="shared" si="86"/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2" t="s">
        <v>365</v>
      </c>
      <c r="AZ136" s="2"/>
      <c r="BA136" s="2"/>
      <c r="BB136" s="2"/>
    </row>
    <row r="137" spans="1:83" x14ac:dyDescent="0.25">
      <c r="A137" s="1">
        <v>593</v>
      </c>
      <c r="B137" s="1" t="s">
        <v>1354</v>
      </c>
      <c r="C137" s="1" t="s">
        <v>410</v>
      </c>
      <c r="D137" s="7">
        <v>39951</v>
      </c>
      <c r="E137" s="9">
        <v>2009</v>
      </c>
      <c r="F137" s="13">
        <v>39833</v>
      </c>
      <c r="G137" s="13">
        <v>39833</v>
      </c>
      <c r="H137" s="11">
        <f t="shared" si="66"/>
        <v>118</v>
      </c>
      <c r="I137" s="11">
        <f t="shared" si="67"/>
        <v>118</v>
      </c>
      <c r="J137" s="9">
        <f t="shared" si="68"/>
        <v>1</v>
      </c>
      <c r="K137" s="9">
        <f t="shared" si="69"/>
        <v>1</v>
      </c>
      <c r="L137" s="9">
        <f t="shared" si="70"/>
        <v>0</v>
      </c>
      <c r="M137" s="9">
        <f t="shared" si="71"/>
        <v>0</v>
      </c>
      <c r="N137" s="1" t="s">
        <v>197</v>
      </c>
      <c r="P137" s="1" t="s">
        <v>741</v>
      </c>
      <c r="Q137" s="1">
        <v>0</v>
      </c>
      <c r="R137" s="1" t="s">
        <v>742</v>
      </c>
      <c r="S137" s="1">
        <f t="shared" si="72"/>
        <v>1</v>
      </c>
      <c r="T137" s="1">
        <f t="shared" si="73"/>
        <v>0</v>
      </c>
      <c r="U137" s="1">
        <f t="shared" si="74"/>
        <v>0</v>
      </c>
      <c r="V137" s="1">
        <f t="shared" si="75"/>
        <v>0</v>
      </c>
      <c r="W137" s="1">
        <f t="shared" si="76"/>
        <v>0</v>
      </c>
      <c r="X137" s="1">
        <f t="shared" si="77"/>
        <v>0</v>
      </c>
      <c r="Y137" s="1">
        <f t="shared" si="78"/>
        <v>0</v>
      </c>
      <c r="Z137" s="1">
        <f t="shared" si="79"/>
        <v>0</v>
      </c>
      <c r="AA137" s="1">
        <f t="shared" si="80"/>
        <v>0</v>
      </c>
      <c r="AB137" s="1">
        <f t="shared" si="81"/>
        <v>0</v>
      </c>
      <c r="AC137" s="1">
        <f t="shared" si="62"/>
        <v>0</v>
      </c>
      <c r="AD137" s="1">
        <f t="shared" si="82"/>
        <v>0</v>
      </c>
      <c r="AE137" s="1">
        <f t="shared" si="65"/>
        <v>0</v>
      </c>
      <c r="AF137" s="1">
        <f t="shared" si="83"/>
        <v>0</v>
      </c>
      <c r="AG137" s="1">
        <f t="shared" si="84"/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1</v>
      </c>
      <c r="AM137" s="1">
        <f t="shared" si="64"/>
        <v>0</v>
      </c>
      <c r="AN137" s="1">
        <v>1</v>
      </c>
      <c r="AO137" s="1">
        <f t="shared" si="63"/>
        <v>0</v>
      </c>
      <c r="AP137" s="1">
        <f t="shared" si="85"/>
        <v>0</v>
      </c>
      <c r="AQ137" s="1">
        <v>0</v>
      </c>
      <c r="AR137" s="1">
        <f t="shared" si="86"/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2" t="s">
        <v>1845</v>
      </c>
      <c r="AZ137" s="2" t="s">
        <v>1812</v>
      </c>
      <c r="BA137" s="2" t="s">
        <v>1914</v>
      </c>
      <c r="BB137" s="2" t="s">
        <v>1826</v>
      </c>
      <c r="BC137" s="1">
        <v>0</v>
      </c>
      <c r="BE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O137" s="1">
        <v>0</v>
      </c>
      <c r="BP137" s="1">
        <v>0</v>
      </c>
      <c r="BQ137" s="1">
        <v>0</v>
      </c>
      <c r="BR137" s="1">
        <v>1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1</v>
      </c>
      <c r="BY137" s="1">
        <v>0</v>
      </c>
      <c r="CB137" s="1">
        <v>1</v>
      </c>
      <c r="CC137" s="1">
        <v>0</v>
      </c>
      <c r="CD137" s="1">
        <v>0</v>
      </c>
    </row>
    <row r="138" spans="1:83" x14ac:dyDescent="0.25">
      <c r="A138" s="1">
        <v>592</v>
      </c>
      <c r="B138" s="1" t="s">
        <v>809</v>
      </c>
      <c r="C138" s="1" t="s">
        <v>810</v>
      </c>
      <c r="D138" s="7">
        <v>37193</v>
      </c>
      <c r="E138" s="9">
        <v>2001</v>
      </c>
      <c r="F138" s="13">
        <v>36911</v>
      </c>
      <c r="G138" s="13">
        <v>36911</v>
      </c>
      <c r="H138" s="11">
        <f t="shared" si="66"/>
        <v>282</v>
      </c>
      <c r="I138" s="11">
        <f t="shared" si="67"/>
        <v>282</v>
      </c>
      <c r="J138" s="9">
        <f t="shared" si="68"/>
        <v>2</v>
      </c>
      <c r="K138" s="9">
        <f t="shared" si="69"/>
        <v>0</v>
      </c>
      <c r="L138" s="9">
        <f t="shared" si="70"/>
        <v>1</v>
      </c>
      <c r="M138" s="9">
        <f t="shared" si="71"/>
        <v>0</v>
      </c>
      <c r="N138" s="1" t="s">
        <v>215</v>
      </c>
      <c r="O138" s="7" t="s">
        <v>1498</v>
      </c>
      <c r="P138" s="1" t="s">
        <v>741</v>
      </c>
      <c r="Q138" s="1">
        <v>0</v>
      </c>
      <c r="R138" s="1" t="s">
        <v>742</v>
      </c>
      <c r="S138" s="1">
        <f t="shared" si="72"/>
        <v>1</v>
      </c>
      <c r="T138" s="1">
        <f t="shared" si="73"/>
        <v>0</v>
      </c>
      <c r="U138" s="1">
        <f t="shared" si="74"/>
        <v>0</v>
      </c>
      <c r="V138" s="1">
        <f t="shared" si="75"/>
        <v>0</v>
      </c>
      <c r="W138" s="1">
        <f t="shared" si="76"/>
        <v>0</v>
      </c>
      <c r="X138" s="1">
        <f t="shared" si="77"/>
        <v>0</v>
      </c>
      <c r="Y138" s="1">
        <f t="shared" si="78"/>
        <v>0</v>
      </c>
      <c r="Z138" s="1">
        <f t="shared" si="79"/>
        <v>0</v>
      </c>
      <c r="AA138" s="1">
        <f t="shared" si="80"/>
        <v>0</v>
      </c>
      <c r="AB138" s="1">
        <f t="shared" si="81"/>
        <v>0</v>
      </c>
      <c r="AC138" s="1">
        <f t="shared" si="62"/>
        <v>0</v>
      </c>
      <c r="AD138" s="1">
        <f t="shared" si="82"/>
        <v>0</v>
      </c>
      <c r="AE138" s="1">
        <f t="shared" si="65"/>
        <v>0</v>
      </c>
      <c r="AF138" s="1">
        <f t="shared" si="83"/>
        <v>0</v>
      </c>
      <c r="AG138" s="1">
        <f t="shared" si="84"/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f t="shared" si="64"/>
        <v>0</v>
      </c>
      <c r="AN138" s="1">
        <v>0</v>
      </c>
      <c r="AO138" s="1">
        <f t="shared" si="63"/>
        <v>0</v>
      </c>
      <c r="AP138" s="1">
        <f t="shared" si="85"/>
        <v>0</v>
      </c>
      <c r="AQ138" s="1">
        <v>0</v>
      </c>
      <c r="AR138" s="1">
        <f t="shared" si="86"/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2" t="s">
        <v>1771</v>
      </c>
      <c r="AZ138" s="2" t="s">
        <v>1741</v>
      </c>
      <c r="BA138" s="2" t="s">
        <v>1905</v>
      </c>
      <c r="BB138" s="2" t="s">
        <v>1860</v>
      </c>
    </row>
    <row r="139" spans="1:83" x14ac:dyDescent="0.25">
      <c r="A139" s="1">
        <v>590</v>
      </c>
      <c r="B139" s="1" t="s">
        <v>360</v>
      </c>
      <c r="C139" s="1" t="s">
        <v>361</v>
      </c>
      <c r="D139" s="7">
        <v>40321</v>
      </c>
      <c r="E139" s="9">
        <v>2010</v>
      </c>
      <c r="F139" s="13">
        <v>39833</v>
      </c>
      <c r="G139" s="13">
        <v>39833</v>
      </c>
      <c r="H139" s="11">
        <f t="shared" si="66"/>
        <v>488</v>
      </c>
      <c r="I139" s="11">
        <f t="shared" si="67"/>
        <v>488</v>
      </c>
      <c r="J139" s="9">
        <f t="shared" si="68"/>
        <v>1</v>
      </c>
      <c r="K139" s="9">
        <f t="shared" si="69"/>
        <v>1</v>
      </c>
      <c r="L139" s="9">
        <f t="shared" si="70"/>
        <v>0</v>
      </c>
      <c r="M139" s="9">
        <f t="shared" si="71"/>
        <v>0</v>
      </c>
      <c r="N139" s="1" t="s">
        <v>197</v>
      </c>
      <c r="O139" s="7"/>
      <c r="P139" s="1" t="s">
        <v>727</v>
      </c>
      <c r="Q139" s="1">
        <v>1</v>
      </c>
      <c r="R139" s="1" t="s">
        <v>728</v>
      </c>
      <c r="S139" s="1">
        <f t="shared" si="72"/>
        <v>0</v>
      </c>
      <c r="T139" s="1">
        <f t="shared" si="73"/>
        <v>1</v>
      </c>
      <c r="U139" s="1">
        <f t="shared" si="74"/>
        <v>0</v>
      </c>
      <c r="V139" s="1">
        <f t="shared" si="75"/>
        <v>0</v>
      </c>
      <c r="W139" s="1">
        <f t="shared" si="76"/>
        <v>0</v>
      </c>
      <c r="X139" s="1">
        <f t="shared" si="77"/>
        <v>0</v>
      </c>
      <c r="Y139" s="1">
        <f t="shared" si="78"/>
        <v>0</v>
      </c>
      <c r="Z139" s="1">
        <f t="shared" si="79"/>
        <v>0</v>
      </c>
      <c r="AA139" s="1">
        <f t="shared" si="80"/>
        <v>1</v>
      </c>
      <c r="AB139" s="1">
        <f t="shared" si="81"/>
        <v>0</v>
      </c>
      <c r="AC139" s="1">
        <f t="shared" si="62"/>
        <v>0</v>
      </c>
      <c r="AD139" s="1">
        <f t="shared" si="82"/>
        <v>0</v>
      </c>
      <c r="AE139" s="1">
        <f t="shared" si="65"/>
        <v>0</v>
      </c>
      <c r="AF139" s="1">
        <f t="shared" si="83"/>
        <v>0</v>
      </c>
      <c r="AG139" s="1">
        <f t="shared" si="84"/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f t="shared" si="64"/>
        <v>0</v>
      </c>
      <c r="AN139" s="1">
        <v>0</v>
      </c>
      <c r="AO139" s="1">
        <f t="shared" si="63"/>
        <v>0</v>
      </c>
      <c r="AP139" s="1">
        <f t="shared" si="85"/>
        <v>0</v>
      </c>
      <c r="AQ139" s="1">
        <v>0</v>
      </c>
      <c r="AR139" s="1">
        <f t="shared" si="86"/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2" t="s">
        <v>1731</v>
      </c>
      <c r="AZ139" s="2"/>
      <c r="BA139" s="2"/>
      <c r="BB139" s="2"/>
    </row>
    <row r="140" spans="1:83" x14ac:dyDescent="0.25">
      <c r="A140" s="1">
        <v>589</v>
      </c>
      <c r="B140" s="1" t="s">
        <v>354</v>
      </c>
      <c r="C140" s="1" t="s">
        <v>409</v>
      </c>
      <c r="D140" s="7">
        <v>39469</v>
      </c>
      <c r="E140" s="10">
        <v>2008</v>
      </c>
      <c r="F140" s="13">
        <v>38372</v>
      </c>
      <c r="G140" s="13">
        <v>36911</v>
      </c>
      <c r="H140" s="11">
        <f t="shared" si="66"/>
        <v>1097</v>
      </c>
      <c r="I140" s="11">
        <f t="shared" si="67"/>
        <v>2558</v>
      </c>
      <c r="J140" s="9">
        <f t="shared" si="68"/>
        <v>2</v>
      </c>
      <c r="K140" s="9">
        <f t="shared" si="69"/>
        <v>0</v>
      </c>
      <c r="L140" s="9">
        <f t="shared" si="70"/>
        <v>1</v>
      </c>
      <c r="M140" s="9">
        <f t="shared" si="71"/>
        <v>0</v>
      </c>
      <c r="N140" s="1" t="s">
        <v>215</v>
      </c>
      <c r="O140" s="7" t="s">
        <v>1809</v>
      </c>
      <c r="P140" s="1" t="s">
        <v>727</v>
      </c>
      <c r="Q140" s="1">
        <v>1</v>
      </c>
      <c r="R140" s="1" t="s">
        <v>728</v>
      </c>
      <c r="S140" s="1">
        <f t="shared" si="72"/>
        <v>0</v>
      </c>
      <c r="T140" s="1">
        <f t="shared" si="73"/>
        <v>1</v>
      </c>
      <c r="U140" s="1">
        <f t="shared" si="74"/>
        <v>0</v>
      </c>
      <c r="V140" s="1">
        <f t="shared" si="75"/>
        <v>0</v>
      </c>
      <c r="W140" s="1">
        <f t="shared" si="76"/>
        <v>0</v>
      </c>
      <c r="X140" s="1">
        <f t="shared" si="77"/>
        <v>1</v>
      </c>
      <c r="Y140" s="1">
        <f t="shared" si="78"/>
        <v>0</v>
      </c>
      <c r="Z140" s="1">
        <f t="shared" si="79"/>
        <v>0</v>
      </c>
      <c r="AA140" s="1">
        <f t="shared" si="80"/>
        <v>0</v>
      </c>
      <c r="AB140" s="1">
        <f t="shared" si="81"/>
        <v>0</v>
      </c>
      <c r="AC140" s="1">
        <f t="shared" si="62"/>
        <v>0</v>
      </c>
      <c r="AD140" s="1">
        <f t="shared" si="82"/>
        <v>0</v>
      </c>
      <c r="AE140" s="1">
        <f t="shared" si="65"/>
        <v>0</v>
      </c>
      <c r="AF140" s="1">
        <f t="shared" si="83"/>
        <v>0</v>
      </c>
      <c r="AG140" s="1">
        <f t="shared" si="84"/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f t="shared" si="64"/>
        <v>0</v>
      </c>
      <c r="AN140" s="1">
        <v>0</v>
      </c>
      <c r="AO140" s="1">
        <f t="shared" si="63"/>
        <v>0</v>
      </c>
      <c r="AP140" s="1">
        <f t="shared" si="85"/>
        <v>0</v>
      </c>
      <c r="AQ140" s="1">
        <v>0</v>
      </c>
      <c r="AR140" s="1">
        <f t="shared" si="86"/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2" t="s">
        <v>1722</v>
      </c>
      <c r="AZ140" s="2" t="s">
        <v>1729</v>
      </c>
      <c r="BA140" s="2" t="s">
        <v>1909</v>
      </c>
      <c r="BB140" s="2" t="s">
        <v>1813</v>
      </c>
      <c r="BC140" s="1">
        <v>2</v>
      </c>
      <c r="BD140" s="1" t="s">
        <v>218</v>
      </c>
      <c r="BE140" s="1">
        <v>1</v>
      </c>
      <c r="BF140" s="1" t="s">
        <v>1942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CB140" s="1">
        <v>3</v>
      </c>
      <c r="CC140" s="1">
        <v>0</v>
      </c>
      <c r="CD140" s="1">
        <v>0</v>
      </c>
    </row>
    <row r="141" spans="1:83" x14ac:dyDescent="0.25">
      <c r="A141" s="1">
        <v>587</v>
      </c>
      <c r="B141" s="2" t="s">
        <v>356</v>
      </c>
      <c r="C141" s="1" t="s">
        <v>357</v>
      </c>
      <c r="D141" s="7">
        <v>40301</v>
      </c>
      <c r="E141" s="9">
        <v>2010</v>
      </c>
      <c r="F141" s="13">
        <v>39833</v>
      </c>
      <c r="G141" s="13">
        <v>39833</v>
      </c>
      <c r="H141" s="11">
        <f t="shared" si="66"/>
        <v>468</v>
      </c>
      <c r="I141" s="11">
        <f t="shared" si="67"/>
        <v>468</v>
      </c>
      <c r="J141" s="9">
        <f t="shared" si="68"/>
        <v>1</v>
      </c>
      <c r="K141" s="9">
        <f t="shared" si="69"/>
        <v>1</v>
      </c>
      <c r="L141" s="9">
        <f t="shared" si="70"/>
        <v>0</v>
      </c>
      <c r="M141" s="9">
        <f t="shared" si="71"/>
        <v>0</v>
      </c>
      <c r="N141" s="1" t="s">
        <v>65</v>
      </c>
      <c r="O141" s="7"/>
      <c r="P141" s="1" t="s">
        <v>727</v>
      </c>
      <c r="Q141" s="1">
        <v>1</v>
      </c>
      <c r="R141" s="1" t="s">
        <v>728</v>
      </c>
      <c r="S141" s="1">
        <f t="shared" si="72"/>
        <v>0</v>
      </c>
      <c r="T141" s="1">
        <f t="shared" si="73"/>
        <v>1</v>
      </c>
      <c r="U141" s="1">
        <f t="shared" si="74"/>
        <v>0</v>
      </c>
      <c r="V141" s="1">
        <f t="shared" si="75"/>
        <v>1</v>
      </c>
      <c r="W141" s="1">
        <f t="shared" si="76"/>
        <v>0</v>
      </c>
      <c r="X141" s="1">
        <f t="shared" si="77"/>
        <v>0</v>
      </c>
      <c r="Y141" s="1">
        <f t="shared" si="78"/>
        <v>0</v>
      </c>
      <c r="Z141" s="1">
        <f t="shared" si="79"/>
        <v>0</v>
      </c>
      <c r="AA141" s="1">
        <f t="shared" si="80"/>
        <v>0</v>
      </c>
      <c r="AB141" s="1">
        <f t="shared" si="81"/>
        <v>0</v>
      </c>
      <c r="AC141" s="1">
        <f t="shared" si="62"/>
        <v>0</v>
      </c>
      <c r="AD141" s="1">
        <f t="shared" si="82"/>
        <v>0</v>
      </c>
      <c r="AE141" s="1">
        <f t="shared" si="65"/>
        <v>0</v>
      </c>
      <c r="AF141" s="1">
        <f t="shared" si="83"/>
        <v>0</v>
      </c>
      <c r="AG141" s="1">
        <f t="shared" si="84"/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f t="shared" si="64"/>
        <v>0</v>
      </c>
      <c r="AN141" s="1">
        <v>0</v>
      </c>
      <c r="AO141" s="1">
        <f t="shared" si="63"/>
        <v>0</v>
      </c>
      <c r="AP141" s="1">
        <f t="shared" si="85"/>
        <v>0</v>
      </c>
      <c r="AQ141" s="1">
        <v>0</v>
      </c>
      <c r="AR141" s="1">
        <f t="shared" si="86"/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2" t="s">
        <v>1814</v>
      </c>
      <c r="AZ141" s="2"/>
      <c r="BA141" s="2"/>
      <c r="BB141" s="2"/>
      <c r="BC141" s="1">
        <v>2</v>
      </c>
      <c r="BD141" s="1" t="s">
        <v>36</v>
      </c>
      <c r="BE141" s="1">
        <v>0</v>
      </c>
      <c r="BF141" s="1" t="s">
        <v>37</v>
      </c>
      <c r="BG141" s="1">
        <v>1</v>
      </c>
      <c r="BH141" s="1">
        <v>0</v>
      </c>
      <c r="BI141" s="1">
        <v>0</v>
      </c>
      <c r="BJ141" s="1">
        <v>1</v>
      </c>
      <c r="BK141" s="1">
        <v>2</v>
      </c>
      <c r="BL141" s="1">
        <v>0</v>
      </c>
      <c r="BM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1</v>
      </c>
      <c r="BT141" s="1">
        <v>0</v>
      </c>
      <c r="BU141" s="1">
        <v>1</v>
      </c>
      <c r="BV141" s="1">
        <v>0</v>
      </c>
      <c r="BW141" s="1">
        <v>0</v>
      </c>
      <c r="BX141" s="1">
        <v>0</v>
      </c>
      <c r="BY141" s="1">
        <v>0</v>
      </c>
      <c r="CB141" s="1">
        <v>0</v>
      </c>
      <c r="CC141" s="1">
        <v>0</v>
      </c>
      <c r="CD141" s="1">
        <v>0</v>
      </c>
    </row>
    <row r="142" spans="1:83" x14ac:dyDescent="0.25">
      <c r="A142" s="1">
        <v>586</v>
      </c>
      <c r="B142" s="2" t="s">
        <v>832</v>
      </c>
      <c r="C142" s="1" t="s">
        <v>408</v>
      </c>
      <c r="D142" s="7">
        <v>37138</v>
      </c>
      <c r="E142" s="9">
        <v>2001</v>
      </c>
      <c r="F142" s="13">
        <v>36911</v>
      </c>
      <c r="G142" s="13">
        <v>36911</v>
      </c>
      <c r="H142" s="11">
        <f t="shared" si="66"/>
        <v>227</v>
      </c>
      <c r="I142" s="11">
        <f t="shared" si="67"/>
        <v>227</v>
      </c>
      <c r="J142" s="9">
        <f t="shared" si="68"/>
        <v>2</v>
      </c>
      <c r="K142" s="9">
        <f t="shared" si="69"/>
        <v>0</v>
      </c>
      <c r="L142" s="9">
        <f t="shared" si="70"/>
        <v>1</v>
      </c>
      <c r="M142" s="9">
        <f t="shared" si="71"/>
        <v>0</v>
      </c>
      <c r="N142" s="1" t="s">
        <v>215</v>
      </c>
      <c r="O142" s="7" t="s">
        <v>1508</v>
      </c>
      <c r="P142" s="1" t="s">
        <v>741</v>
      </c>
      <c r="Q142" s="1">
        <v>0</v>
      </c>
      <c r="R142" s="1" t="s">
        <v>742</v>
      </c>
      <c r="S142" s="1">
        <f t="shared" si="72"/>
        <v>1</v>
      </c>
      <c r="T142" s="1">
        <f t="shared" si="73"/>
        <v>0</v>
      </c>
      <c r="U142" s="1">
        <f t="shared" si="74"/>
        <v>0</v>
      </c>
      <c r="V142" s="1">
        <f t="shared" si="75"/>
        <v>0</v>
      </c>
      <c r="W142" s="1">
        <f t="shared" si="76"/>
        <v>0</v>
      </c>
      <c r="X142" s="1">
        <f t="shared" si="77"/>
        <v>0</v>
      </c>
      <c r="Y142" s="1">
        <f t="shared" si="78"/>
        <v>0</v>
      </c>
      <c r="Z142" s="1">
        <f t="shared" si="79"/>
        <v>0</v>
      </c>
      <c r="AA142" s="1">
        <f t="shared" si="80"/>
        <v>0</v>
      </c>
      <c r="AB142" s="1">
        <f t="shared" si="81"/>
        <v>0</v>
      </c>
      <c r="AC142" s="1">
        <f t="shared" si="62"/>
        <v>0</v>
      </c>
      <c r="AD142" s="1">
        <f t="shared" si="82"/>
        <v>0</v>
      </c>
      <c r="AE142" s="1">
        <f t="shared" si="65"/>
        <v>0</v>
      </c>
      <c r="AF142" s="1">
        <f t="shared" si="83"/>
        <v>0</v>
      </c>
      <c r="AG142" s="1">
        <f t="shared" si="84"/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f t="shared" si="64"/>
        <v>0</v>
      </c>
      <c r="AN142" s="1">
        <v>0</v>
      </c>
      <c r="AO142" s="1">
        <f t="shared" si="63"/>
        <v>0</v>
      </c>
      <c r="AP142" s="1">
        <f t="shared" si="85"/>
        <v>0</v>
      </c>
      <c r="AQ142" s="1">
        <v>0</v>
      </c>
      <c r="AR142" s="1">
        <f t="shared" si="86"/>
        <v>0</v>
      </c>
      <c r="AS142" s="1">
        <v>1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2" t="s">
        <v>1669</v>
      </c>
      <c r="AZ142" s="2" t="s">
        <v>1741</v>
      </c>
      <c r="BA142" s="2" t="s">
        <v>1905</v>
      </c>
      <c r="BB142" s="2" t="s">
        <v>1813</v>
      </c>
    </row>
    <row r="143" spans="1:83" x14ac:dyDescent="0.25">
      <c r="A143" s="1">
        <v>585</v>
      </c>
      <c r="B143" s="2" t="s">
        <v>1032</v>
      </c>
      <c r="C143" s="1" t="s">
        <v>1033</v>
      </c>
      <c r="D143" s="7">
        <v>37053</v>
      </c>
      <c r="E143" s="9">
        <v>2001</v>
      </c>
      <c r="F143" s="13">
        <v>36911</v>
      </c>
      <c r="G143" s="13">
        <v>36911</v>
      </c>
      <c r="H143" s="11">
        <f t="shared" si="66"/>
        <v>142</v>
      </c>
      <c r="I143" s="11">
        <f t="shared" si="67"/>
        <v>142</v>
      </c>
      <c r="J143" s="9">
        <f t="shared" si="68"/>
        <v>2</v>
      </c>
      <c r="K143" s="9">
        <f t="shared" si="69"/>
        <v>0</v>
      </c>
      <c r="L143" s="9">
        <f t="shared" si="70"/>
        <v>1</v>
      </c>
      <c r="M143" s="9">
        <f t="shared" si="71"/>
        <v>0</v>
      </c>
      <c r="N143" s="1" t="s">
        <v>215</v>
      </c>
      <c r="O143" s="7" t="s">
        <v>1698</v>
      </c>
      <c r="P143" s="1" t="s">
        <v>727</v>
      </c>
      <c r="Q143" s="1">
        <v>1</v>
      </c>
      <c r="R143" s="1" t="s">
        <v>728</v>
      </c>
      <c r="S143" s="1">
        <f t="shared" si="72"/>
        <v>0</v>
      </c>
      <c r="T143" s="1">
        <f t="shared" si="73"/>
        <v>1</v>
      </c>
      <c r="U143" s="1">
        <f t="shared" si="74"/>
        <v>0</v>
      </c>
      <c r="V143" s="1">
        <f t="shared" si="75"/>
        <v>1</v>
      </c>
      <c r="W143" s="1">
        <f t="shared" si="76"/>
        <v>0</v>
      </c>
      <c r="X143" s="1">
        <f t="shared" si="77"/>
        <v>0</v>
      </c>
      <c r="Y143" s="1">
        <f t="shared" si="78"/>
        <v>0</v>
      </c>
      <c r="Z143" s="1">
        <f t="shared" si="79"/>
        <v>0</v>
      </c>
      <c r="AA143" s="1">
        <f t="shared" si="80"/>
        <v>0</v>
      </c>
      <c r="AB143" s="1">
        <f t="shared" si="81"/>
        <v>0</v>
      </c>
      <c r="AC143" s="1">
        <f t="shared" si="62"/>
        <v>0</v>
      </c>
      <c r="AD143" s="1">
        <f t="shared" si="82"/>
        <v>0</v>
      </c>
      <c r="AE143" s="1">
        <f t="shared" si="65"/>
        <v>0</v>
      </c>
      <c r="AF143" s="1">
        <f t="shared" si="83"/>
        <v>0</v>
      </c>
      <c r="AG143" s="1">
        <f t="shared" si="84"/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f t="shared" si="64"/>
        <v>0</v>
      </c>
      <c r="AN143" s="1">
        <v>0</v>
      </c>
      <c r="AO143" s="1">
        <f t="shared" si="63"/>
        <v>0</v>
      </c>
      <c r="AP143" s="1">
        <f t="shared" si="85"/>
        <v>0</v>
      </c>
      <c r="AQ143" s="1">
        <v>0</v>
      </c>
      <c r="AR143" s="1">
        <f t="shared" si="86"/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2" t="s">
        <v>1814</v>
      </c>
      <c r="AZ143" s="2" t="s">
        <v>1762</v>
      </c>
      <c r="BA143" s="2" t="s">
        <v>1910</v>
      </c>
      <c r="BB143" s="2" t="s">
        <v>1813</v>
      </c>
    </row>
    <row r="144" spans="1:83" x14ac:dyDescent="0.25">
      <c r="A144" s="1">
        <v>584</v>
      </c>
      <c r="B144" s="1" t="s">
        <v>1251</v>
      </c>
      <c r="C144" s="1" t="s">
        <v>1252</v>
      </c>
      <c r="D144" s="7">
        <v>39089</v>
      </c>
      <c r="E144" s="9">
        <v>2007</v>
      </c>
      <c r="F144" s="13">
        <v>38372</v>
      </c>
      <c r="G144" s="13">
        <v>36911</v>
      </c>
      <c r="H144" s="11">
        <f t="shared" si="66"/>
        <v>717</v>
      </c>
      <c r="I144" s="11">
        <f t="shared" si="67"/>
        <v>2178</v>
      </c>
      <c r="J144" s="9">
        <f t="shared" si="68"/>
        <v>2</v>
      </c>
      <c r="K144" s="9">
        <f t="shared" si="69"/>
        <v>0</v>
      </c>
      <c r="L144" s="9">
        <f t="shared" si="70"/>
        <v>1</v>
      </c>
      <c r="M144" s="9">
        <f t="shared" si="71"/>
        <v>0</v>
      </c>
      <c r="N144" s="1" t="s">
        <v>215</v>
      </c>
      <c r="O144" s="7" t="s">
        <v>1796</v>
      </c>
      <c r="P144" s="1" t="s">
        <v>727</v>
      </c>
      <c r="Q144" s="1">
        <v>1</v>
      </c>
      <c r="R144" s="1" t="s">
        <v>728</v>
      </c>
      <c r="S144" s="1">
        <f t="shared" si="72"/>
        <v>0</v>
      </c>
      <c r="T144" s="1">
        <f t="shared" si="73"/>
        <v>1</v>
      </c>
      <c r="U144" s="1">
        <f t="shared" si="74"/>
        <v>0</v>
      </c>
      <c r="V144" s="1">
        <f t="shared" si="75"/>
        <v>0</v>
      </c>
      <c r="W144" s="1">
        <f t="shared" si="76"/>
        <v>0</v>
      </c>
      <c r="X144" s="1">
        <f t="shared" si="77"/>
        <v>1</v>
      </c>
      <c r="Y144" s="1">
        <f t="shared" si="78"/>
        <v>0</v>
      </c>
      <c r="Z144" s="1">
        <f t="shared" si="79"/>
        <v>0</v>
      </c>
      <c r="AA144" s="1">
        <f t="shared" si="80"/>
        <v>0</v>
      </c>
      <c r="AB144" s="1">
        <f t="shared" si="81"/>
        <v>0</v>
      </c>
      <c r="AC144" s="1">
        <f t="shared" si="62"/>
        <v>0</v>
      </c>
      <c r="AD144" s="1">
        <f t="shared" si="82"/>
        <v>0</v>
      </c>
      <c r="AE144" s="1">
        <f t="shared" si="65"/>
        <v>0</v>
      </c>
      <c r="AF144" s="1">
        <f t="shared" si="83"/>
        <v>0</v>
      </c>
      <c r="AG144" s="1">
        <f t="shared" si="84"/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f t="shared" si="64"/>
        <v>0</v>
      </c>
      <c r="AN144" s="1">
        <v>0</v>
      </c>
      <c r="AO144" s="1">
        <f t="shared" si="63"/>
        <v>0</v>
      </c>
      <c r="AP144" s="1">
        <f t="shared" si="85"/>
        <v>0</v>
      </c>
      <c r="AQ144" s="1">
        <v>0</v>
      </c>
      <c r="AR144" s="1">
        <f t="shared" si="86"/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2" t="s">
        <v>1722</v>
      </c>
      <c r="AZ144" s="2" t="s">
        <v>1736</v>
      </c>
      <c r="BA144" s="2" t="s">
        <v>1906</v>
      </c>
      <c r="BB144" s="2" t="s">
        <v>1813</v>
      </c>
      <c r="BC144" s="1">
        <v>1</v>
      </c>
      <c r="BE144" s="1">
        <v>0</v>
      </c>
      <c r="BF144" s="1" t="s">
        <v>230</v>
      </c>
      <c r="BG144" s="1">
        <v>0</v>
      </c>
      <c r="BH144" s="1">
        <v>0</v>
      </c>
      <c r="BI144" s="1">
        <v>0</v>
      </c>
      <c r="BJ144" s="1">
        <v>1</v>
      </c>
      <c r="BK144" s="1">
        <v>1</v>
      </c>
      <c r="BL144" s="1">
        <v>0</v>
      </c>
      <c r="BM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1</v>
      </c>
      <c r="BY144" s="1">
        <v>0</v>
      </c>
      <c r="CB144" s="1">
        <v>1</v>
      </c>
      <c r="CC144" s="1">
        <v>0</v>
      </c>
      <c r="CD144" s="1">
        <v>1</v>
      </c>
      <c r="CE144" s="1" t="s">
        <v>231</v>
      </c>
    </row>
    <row r="145" spans="1:83" x14ac:dyDescent="0.25">
      <c r="A145" s="1">
        <v>583</v>
      </c>
      <c r="B145" s="1" t="s">
        <v>659</v>
      </c>
      <c r="C145" s="1" t="s">
        <v>660</v>
      </c>
      <c r="D145" s="7">
        <v>39869</v>
      </c>
      <c r="E145" s="9">
        <v>2009</v>
      </c>
      <c r="F145" s="13">
        <v>39833</v>
      </c>
      <c r="G145" s="13">
        <v>39833</v>
      </c>
      <c r="H145" s="11">
        <f t="shared" si="66"/>
        <v>36</v>
      </c>
      <c r="I145" s="11">
        <f t="shared" si="67"/>
        <v>36</v>
      </c>
      <c r="J145" s="9">
        <f t="shared" si="68"/>
        <v>1</v>
      </c>
      <c r="K145" s="9">
        <f t="shared" si="69"/>
        <v>1</v>
      </c>
      <c r="L145" s="9">
        <f t="shared" si="70"/>
        <v>0</v>
      </c>
      <c r="M145" s="9">
        <f t="shared" si="71"/>
        <v>0</v>
      </c>
      <c r="N145" s="1" t="s">
        <v>197</v>
      </c>
      <c r="P145" s="1" t="s">
        <v>741</v>
      </c>
      <c r="Q145" s="1">
        <v>0</v>
      </c>
      <c r="R145" s="1" t="s">
        <v>742</v>
      </c>
      <c r="S145" s="1">
        <f t="shared" si="72"/>
        <v>1</v>
      </c>
      <c r="T145" s="1">
        <f t="shared" si="73"/>
        <v>0</v>
      </c>
      <c r="U145" s="1">
        <f t="shared" si="74"/>
        <v>0</v>
      </c>
      <c r="V145" s="1">
        <f t="shared" si="75"/>
        <v>0</v>
      </c>
      <c r="W145" s="1">
        <f t="shared" si="76"/>
        <v>0</v>
      </c>
      <c r="X145" s="1">
        <f t="shared" si="77"/>
        <v>0</v>
      </c>
      <c r="Y145" s="1">
        <f t="shared" si="78"/>
        <v>0</v>
      </c>
      <c r="Z145" s="1">
        <f t="shared" si="79"/>
        <v>0</v>
      </c>
      <c r="AA145" s="1">
        <f t="shared" si="80"/>
        <v>0</v>
      </c>
      <c r="AB145" s="1">
        <f t="shared" si="81"/>
        <v>0</v>
      </c>
      <c r="AC145" s="1">
        <f t="shared" si="62"/>
        <v>0</v>
      </c>
      <c r="AD145" s="1">
        <f t="shared" si="82"/>
        <v>0</v>
      </c>
      <c r="AE145" s="1">
        <f t="shared" si="65"/>
        <v>0</v>
      </c>
      <c r="AF145" s="1">
        <f t="shared" si="83"/>
        <v>0</v>
      </c>
      <c r="AG145" s="1">
        <f t="shared" si="84"/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f t="shared" si="64"/>
        <v>0</v>
      </c>
      <c r="AN145" s="1">
        <v>0</v>
      </c>
      <c r="AO145" s="1">
        <f t="shared" ref="AO145:AO176" si="87">IF(K145="FORD",1,0)</f>
        <v>0</v>
      </c>
      <c r="AP145" s="1">
        <f t="shared" si="85"/>
        <v>0</v>
      </c>
      <c r="AQ145" s="1">
        <v>1</v>
      </c>
      <c r="AR145" s="1">
        <f t="shared" si="86"/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2" t="s">
        <v>1852</v>
      </c>
      <c r="AZ145" s="2" t="s">
        <v>1725</v>
      </c>
      <c r="BA145" s="2" t="s">
        <v>1905</v>
      </c>
      <c r="BB145" s="2" t="s">
        <v>1878</v>
      </c>
      <c r="BC145" s="1">
        <v>2</v>
      </c>
      <c r="BD145" s="1" t="s">
        <v>251</v>
      </c>
      <c r="BE145" s="1">
        <v>0</v>
      </c>
      <c r="BF145" s="1" t="s">
        <v>52</v>
      </c>
      <c r="BG145" s="1">
        <v>0</v>
      </c>
      <c r="BH145" s="1">
        <v>0</v>
      </c>
      <c r="BI145" s="1">
        <v>0</v>
      </c>
      <c r="BJ145" s="1">
        <v>1</v>
      </c>
      <c r="BK145" s="1">
        <v>1</v>
      </c>
      <c r="BL145" s="1">
        <v>0</v>
      </c>
      <c r="BM145" s="1">
        <v>1</v>
      </c>
      <c r="BN145" s="1" t="s">
        <v>53</v>
      </c>
      <c r="BO145" s="1">
        <v>0</v>
      </c>
      <c r="BP145" s="1">
        <v>1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1</v>
      </c>
      <c r="BY145" s="1">
        <v>0</v>
      </c>
      <c r="CB145" s="1">
        <v>0</v>
      </c>
      <c r="CC145" s="1">
        <v>0</v>
      </c>
      <c r="CD145" s="1">
        <v>0</v>
      </c>
    </row>
    <row r="146" spans="1:83" x14ac:dyDescent="0.25">
      <c r="A146" s="1">
        <v>582</v>
      </c>
      <c r="B146" s="1" t="s">
        <v>1393</v>
      </c>
      <c r="C146" s="1" t="s">
        <v>1394</v>
      </c>
      <c r="D146" s="7">
        <v>37466</v>
      </c>
      <c r="E146" s="9">
        <v>2002</v>
      </c>
      <c r="F146" s="13">
        <v>36911</v>
      </c>
      <c r="G146" s="13">
        <v>36911</v>
      </c>
      <c r="H146" s="11">
        <f t="shared" si="66"/>
        <v>555</v>
      </c>
      <c r="I146" s="11">
        <f t="shared" si="67"/>
        <v>555</v>
      </c>
      <c r="J146" s="9">
        <f t="shared" si="68"/>
        <v>2</v>
      </c>
      <c r="K146" s="9">
        <f t="shared" si="69"/>
        <v>0</v>
      </c>
      <c r="L146" s="9">
        <f t="shared" si="70"/>
        <v>1</v>
      </c>
      <c r="M146" s="9">
        <f t="shared" si="71"/>
        <v>0</v>
      </c>
      <c r="N146" s="1" t="s">
        <v>215</v>
      </c>
      <c r="O146" s="7" t="s">
        <v>1704</v>
      </c>
      <c r="P146" s="1" t="s">
        <v>731</v>
      </c>
      <c r="Q146" s="1">
        <v>0</v>
      </c>
      <c r="R146" s="1" t="s">
        <v>732</v>
      </c>
      <c r="S146" s="1">
        <f t="shared" si="72"/>
        <v>0</v>
      </c>
      <c r="T146" s="1">
        <f t="shared" si="73"/>
        <v>0</v>
      </c>
      <c r="U146" s="1">
        <f t="shared" si="74"/>
        <v>1</v>
      </c>
      <c r="V146" s="1">
        <f t="shared" si="75"/>
        <v>0</v>
      </c>
      <c r="W146" s="1">
        <f t="shared" si="76"/>
        <v>1</v>
      </c>
      <c r="X146" s="1">
        <f t="shared" si="77"/>
        <v>0</v>
      </c>
      <c r="Y146" s="1">
        <f t="shared" si="78"/>
        <v>0</v>
      </c>
      <c r="Z146" s="1">
        <f t="shared" si="79"/>
        <v>0</v>
      </c>
      <c r="AA146" s="1">
        <f t="shared" si="80"/>
        <v>0</v>
      </c>
      <c r="AB146" s="1">
        <f t="shared" si="81"/>
        <v>0</v>
      </c>
      <c r="AC146" s="1">
        <f t="shared" si="62"/>
        <v>0</v>
      </c>
      <c r="AD146" s="1">
        <f t="shared" si="82"/>
        <v>0</v>
      </c>
      <c r="AE146" s="1">
        <f t="shared" si="65"/>
        <v>0</v>
      </c>
      <c r="AF146" s="1">
        <f t="shared" si="83"/>
        <v>0</v>
      </c>
      <c r="AG146" s="1">
        <f t="shared" si="84"/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f t="shared" si="64"/>
        <v>0</v>
      </c>
      <c r="AN146" s="1">
        <v>1</v>
      </c>
      <c r="AO146" s="1">
        <f t="shared" si="87"/>
        <v>0</v>
      </c>
      <c r="AP146" s="1">
        <f t="shared" si="85"/>
        <v>0</v>
      </c>
      <c r="AQ146" s="1">
        <v>0</v>
      </c>
      <c r="AR146" s="1">
        <f t="shared" si="86"/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1</v>
      </c>
      <c r="AY146" s="2" t="s">
        <v>1702</v>
      </c>
      <c r="AZ146" s="2" t="s">
        <v>1703</v>
      </c>
      <c r="BA146" s="2" t="s">
        <v>1915</v>
      </c>
      <c r="BB146" s="2" t="s">
        <v>1813</v>
      </c>
    </row>
    <row r="147" spans="1:83" x14ac:dyDescent="0.25">
      <c r="A147" s="1">
        <v>581</v>
      </c>
      <c r="B147" s="1" t="s">
        <v>352</v>
      </c>
      <c r="C147" s="1" t="s">
        <v>353</v>
      </c>
      <c r="D147" s="7">
        <v>40455</v>
      </c>
      <c r="E147" s="9">
        <v>2010</v>
      </c>
      <c r="F147" s="13">
        <v>39833</v>
      </c>
      <c r="G147" s="13">
        <v>39833</v>
      </c>
      <c r="H147" s="11">
        <f t="shared" si="66"/>
        <v>622</v>
      </c>
      <c r="I147" s="11">
        <f t="shared" si="67"/>
        <v>622</v>
      </c>
      <c r="J147" s="9">
        <f t="shared" si="68"/>
        <v>1</v>
      </c>
      <c r="K147" s="9">
        <f t="shared" si="69"/>
        <v>1</v>
      </c>
      <c r="L147" s="9">
        <f t="shared" si="70"/>
        <v>0</v>
      </c>
      <c r="M147" s="9">
        <f t="shared" si="71"/>
        <v>0</v>
      </c>
      <c r="N147" s="1" t="s">
        <v>197</v>
      </c>
      <c r="O147" s="7"/>
      <c r="P147" s="1" t="s">
        <v>727</v>
      </c>
      <c r="Q147" s="1">
        <v>1</v>
      </c>
      <c r="R147" s="1" t="s">
        <v>728</v>
      </c>
      <c r="S147" s="1">
        <f t="shared" si="72"/>
        <v>0</v>
      </c>
      <c r="T147" s="1">
        <f t="shared" si="73"/>
        <v>1</v>
      </c>
      <c r="U147" s="1">
        <f t="shared" si="74"/>
        <v>0</v>
      </c>
      <c r="V147" s="1">
        <f t="shared" si="75"/>
        <v>0</v>
      </c>
      <c r="W147" s="1">
        <f t="shared" si="76"/>
        <v>0</v>
      </c>
      <c r="X147" s="1">
        <f t="shared" si="77"/>
        <v>1</v>
      </c>
      <c r="Y147" s="1">
        <f t="shared" si="78"/>
        <v>0</v>
      </c>
      <c r="Z147" s="1">
        <f t="shared" si="79"/>
        <v>0</v>
      </c>
      <c r="AA147" s="1">
        <f t="shared" si="80"/>
        <v>0</v>
      </c>
      <c r="AB147" s="1">
        <f t="shared" si="81"/>
        <v>0</v>
      </c>
      <c r="AC147" s="1">
        <f t="shared" si="62"/>
        <v>0</v>
      </c>
      <c r="AD147" s="1">
        <f t="shared" si="82"/>
        <v>0</v>
      </c>
      <c r="AE147" s="1">
        <f t="shared" si="65"/>
        <v>0</v>
      </c>
      <c r="AF147" s="1">
        <f t="shared" si="83"/>
        <v>0</v>
      </c>
      <c r="AG147" s="1">
        <f t="shared" si="84"/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f t="shared" si="64"/>
        <v>0</v>
      </c>
      <c r="AN147" s="1">
        <v>0</v>
      </c>
      <c r="AO147" s="1">
        <f t="shared" si="87"/>
        <v>0</v>
      </c>
      <c r="AP147" s="1">
        <f t="shared" si="85"/>
        <v>0</v>
      </c>
      <c r="AQ147" s="1">
        <v>0</v>
      </c>
      <c r="AR147" s="1">
        <f t="shared" si="86"/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2" t="s">
        <v>1722</v>
      </c>
      <c r="AZ147" s="2"/>
      <c r="BA147" s="2"/>
      <c r="BB147" s="2"/>
    </row>
    <row r="148" spans="1:83" x14ac:dyDescent="0.25">
      <c r="A148" s="1">
        <v>580</v>
      </c>
      <c r="B148" s="1" t="s">
        <v>1142</v>
      </c>
      <c r="C148" s="1" t="s">
        <v>1143</v>
      </c>
      <c r="D148" s="7">
        <v>39601</v>
      </c>
      <c r="E148" s="10">
        <v>2008</v>
      </c>
      <c r="F148" s="13">
        <v>38372</v>
      </c>
      <c r="G148" s="13">
        <v>36911</v>
      </c>
      <c r="H148" s="11">
        <f t="shared" si="66"/>
        <v>1229</v>
      </c>
      <c r="I148" s="11">
        <f t="shared" si="67"/>
        <v>2690</v>
      </c>
      <c r="J148" s="9">
        <f t="shared" si="68"/>
        <v>2</v>
      </c>
      <c r="K148" s="9">
        <f t="shared" si="69"/>
        <v>0</v>
      </c>
      <c r="L148" s="9">
        <f t="shared" si="70"/>
        <v>1</v>
      </c>
      <c r="M148" s="9">
        <f t="shared" si="71"/>
        <v>0</v>
      </c>
      <c r="N148" s="1" t="s">
        <v>215</v>
      </c>
      <c r="O148" s="7" t="s">
        <v>1809</v>
      </c>
      <c r="P148" s="1" t="s">
        <v>727</v>
      </c>
      <c r="Q148" s="1">
        <v>1</v>
      </c>
      <c r="R148" s="1" t="s">
        <v>728</v>
      </c>
      <c r="S148" s="1">
        <f t="shared" si="72"/>
        <v>0</v>
      </c>
      <c r="T148" s="1">
        <f t="shared" si="73"/>
        <v>1</v>
      </c>
      <c r="U148" s="1">
        <f t="shared" si="74"/>
        <v>0</v>
      </c>
      <c r="V148" s="1">
        <f t="shared" si="75"/>
        <v>0</v>
      </c>
      <c r="W148" s="1">
        <f t="shared" si="76"/>
        <v>0</v>
      </c>
      <c r="X148" s="1">
        <f t="shared" si="77"/>
        <v>0</v>
      </c>
      <c r="Y148" s="1">
        <f t="shared" si="78"/>
        <v>1</v>
      </c>
      <c r="Z148" s="1">
        <f t="shared" si="79"/>
        <v>0</v>
      </c>
      <c r="AA148" s="1">
        <f t="shared" si="80"/>
        <v>0</v>
      </c>
      <c r="AB148" s="1">
        <f t="shared" si="81"/>
        <v>0</v>
      </c>
      <c r="AC148" s="1">
        <f t="shared" si="62"/>
        <v>0</v>
      </c>
      <c r="AD148" s="1">
        <f t="shared" si="82"/>
        <v>0</v>
      </c>
      <c r="AE148" s="1">
        <f t="shared" si="65"/>
        <v>0</v>
      </c>
      <c r="AF148" s="1">
        <f t="shared" si="83"/>
        <v>0</v>
      </c>
      <c r="AG148" s="1">
        <f t="shared" si="84"/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f t="shared" si="64"/>
        <v>0</v>
      </c>
      <c r="AN148" s="1">
        <v>0</v>
      </c>
      <c r="AO148" s="1">
        <f t="shared" si="87"/>
        <v>0</v>
      </c>
      <c r="AP148" s="1">
        <f t="shared" si="85"/>
        <v>0</v>
      </c>
      <c r="AQ148" s="1">
        <v>0</v>
      </c>
      <c r="AR148" s="1">
        <f t="shared" si="86"/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2" t="s">
        <v>1735</v>
      </c>
      <c r="AZ148" s="2" t="s">
        <v>1736</v>
      </c>
      <c r="BA148" s="2" t="s">
        <v>1906</v>
      </c>
      <c r="BB148" s="2" t="s">
        <v>1813</v>
      </c>
      <c r="BC148" s="1">
        <v>1</v>
      </c>
      <c r="BD148" s="1" t="s">
        <v>1918</v>
      </c>
      <c r="BE148" s="1">
        <v>0</v>
      </c>
      <c r="BF148" s="1" t="s">
        <v>203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1</v>
      </c>
      <c r="BN148" s="1" t="s">
        <v>1968</v>
      </c>
      <c r="BO148" s="1">
        <v>0</v>
      </c>
      <c r="BP148" s="1">
        <v>1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CB148" s="1">
        <v>0</v>
      </c>
      <c r="CC148" s="1">
        <v>0</v>
      </c>
      <c r="CD148" s="1">
        <v>0</v>
      </c>
    </row>
    <row r="149" spans="1:83" x14ac:dyDescent="0.25">
      <c r="A149" s="1">
        <v>579</v>
      </c>
      <c r="B149" s="1" t="s">
        <v>721</v>
      </c>
      <c r="C149" s="1" t="s">
        <v>680</v>
      </c>
      <c r="D149" s="7">
        <v>28352</v>
      </c>
      <c r="E149" s="9">
        <v>1977</v>
      </c>
      <c r="F149" s="13"/>
      <c r="G149" s="13"/>
      <c r="H149" s="11"/>
      <c r="I149" s="11"/>
      <c r="J149" s="9">
        <f t="shared" si="68"/>
        <v>6</v>
      </c>
      <c r="K149" s="9">
        <f t="shared" si="69"/>
        <v>0</v>
      </c>
      <c r="L149" s="9">
        <f t="shared" si="70"/>
        <v>0</v>
      </c>
      <c r="M149" s="9">
        <f t="shared" si="71"/>
        <v>0</v>
      </c>
      <c r="N149" s="1" t="s">
        <v>1582</v>
      </c>
      <c r="O149" s="7" t="s">
        <v>1555</v>
      </c>
      <c r="P149" s="1" t="s">
        <v>377</v>
      </c>
      <c r="Q149" s="1">
        <v>0</v>
      </c>
      <c r="R149" s="1" t="s">
        <v>377</v>
      </c>
      <c r="S149" s="1">
        <f t="shared" si="72"/>
        <v>0</v>
      </c>
      <c r="T149" s="1">
        <f t="shared" si="73"/>
        <v>0</v>
      </c>
      <c r="U149" s="1">
        <f t="shared" si="74"/>
        <v>0</v>
      </c>
      <c r="V149" s="1">
        <f t="shared" si="75"/>
        <v>0</v>
      </c>
      <c r="W149" s="1">
        <f t="shared" si="76"/>
        <v>0</v>
      </c>
      <c r="X149" s="1">
        <f t="shared" si="77"/>
        <v>0</v>
      </c>
      <c r="Y149" s="1">
        <f t="shared" si="78"/>
        <v>0</v>
      </c>
      <c r="Z149" s="1">
        <f t="shared" si="79"/>
        <v>0</v>
      </c>
      <c r="AA149" s="1">
        <f t="shared" si="80"/>
        <v>0</v>
      </c>
      <c r="AB149" s="1">
        <f t="shared" si="81"/>
        <v>0</v>
      </c>
      <c r="AC149" s="1">
        <f t="shared" si="62"/>
        <v>0</v>
      </c>
      <c r="AD149" s="1">
        <f t="shared" si="82"/>
        <v>0</v>
      </c>
      <c r="AE149" s="1">
        <f t="shared" si="65"/>
        <v>0</v>
      </c>
      <c r="AF149" s="1">
        <f t="shared" si="83"/>
        <v>0</v>
      </c>
      <c r="AG149" s="1">
        <f t="shared" si="84"/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f t="shared" si="64"/>
        <v>0</v>
      </c>
      <c r="AN149" s="1">
        <v>0</v>
      </c>
      <c r="AO149" s="1">
        <f t="shared" si="87"/>
        <v>0</v>
      </c>
      <c r="AP149" s="1">
        <f t="shared" si="85"/>
        <v>0</v>
      </c>
      <c r="AQ149" s="1">
        <v>1</v>
      </c>
      <c r="AR149" s="1">
        <f t="shared" si="86"/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2" t="s">
        <v>1852</v>
      </c>
      <c r="AZ149" s="2" t="s">
        <v>1554</v>
      </c>
      <c r="BA149" s="2"/>
      <c r="BB149" s="2" t="s">
        <v>1813</v>
      </c>
      <c r="BC149" s="1">
        <v>0</v>
      </c>
      <c r="BE149" s="1">
        <v>0</v>
      </c>
      <c r="BG149" s="1">
        <v>1</v>
      </c>
      <c r="BH149" s="1">
        <v>1</v>
      </c>
      <c r="BI149" s="1">
        <v>1</v>
      </c>
      <c r="BJ149" s="1">
        <v>1</v>
      </c>
      <c r="BK149" s="1">
        <v>4</v>
      </c>
      <c r="BL149" s="1">
        <v>0</v>
      </c>
      <c r="BM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CB149" s="1">
        <v>0</v>
      </c>
      <c r="CC149" s="1">
        <v>0</v>
      </c>
      <c r="CD149" s="1">
        <v>0</v>
      </c>
    </row>
    <row r="150" spans="1:83" x14ac:dyDescent="0.25">
      <c r="A150" s="1">
        <v>578</v>
      </c>
      <c r="B150" s="2" t="s">
        <v>349</v>
      </c>
      <c r="C150" s="2" t="s">
        <v>350</v>
      </c>
      <c r="D150" s="8">
        <v>25842</v>
      </c>
      <c r="E150" s="10">
        <v>1970</v>
      </c>
      <c r="J150" s="9">
        <f t="shared" si="68"/>
        <v>8</v>
      </c>
      <c r="K150" s="9">
        <f t="shared" si="69"/>
        <v>0</v>
      </c>
      <c r="L150" s="9">
        <f t="shared" si="70"/>
        <v>0</v>
      </c>
      <c r="M150" s="9">
        <f t="shared" si="71"/>
        <v>0</v>
      </c>
      <c r="N150" s="1" t="s">
        <v>1882</v>
      </c>
      <c r="O150" s="7">
        <v>40317</v>
      </c>
      <c r="P150" s="1" t="s">
        <v>741</v>
      </c>
      <c r="Q150" s="1">
        <v>0</v>
      </c>
      <c r="R150" s="1" t="s">
        <v>742</v>
      </c>
      <c r="S150" s="1">
        <f t="shared" si="72"/>
        <v>1</v>
      </c>
      <c r="T150" s="1">
        <f t="shared" si="73"/>
        <v>0</v>
      </c>
      <c r="U150" s="1">
        <f t="shared" si="74"/>
        <v>0</v>
      </c>
      <c r="V150" s="1">
        <f t="shared" si="75"/>
        <v>0</v>
      </c>
      <c r="W150" s="1">
        <f t="shared" si="76"/>
        <v>0</v>
      </c>
      <c r="X150" s="1">
        <f t="shared" si="77"/>
        <v>0</v>
      </c>
      <c r="Y150" s="1">
        <f t="shared" si="78"/>
        <v>0</v>
      </c>
      <c r="Z150" s="1">
        <f t="shared" si="79"/>
        <v>0</v>
      </c>
      <c r="AA150" s="1">
        <f t="shared" si="80"/>
        <v>0</v>
      </c>
      <c r="AB150" s="1">
        <f t="shared" si="81"/>
        <v>0</v>
      </c>
      <c r="AC150" s="1">
        <f t="shared" si="62"/>
        <v>0</v>
      </c>
      <c r="AD150" s="1">
        <f t="shared" si="82"/>
        <v>0</v>
      </c>
      <c r="AE150" s="1">
        <f t="shared" si="65"/>
        <v>0</v>
      </c>
      <c r="AF150" s="1">
        <f t="shared" si="83"/>
        <v>0</v>
      </c>
      <c r="AG150" s="1">
        <f t="shared" si="84"/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f t="shared" si="64"/>
        <v>0</v>
      </c>
      <c r="AN150" s="1">
        <v>1</v>
      </c>
      <c r="AO150" s="1">
        <f t="shared" si="87"/>
        <v>0</v>
      </c>
      <c r="AP150" s="1">
        <f t="shared" si="85"/>
        <v>0</v>
      </c>
      <c r="AQ150" s="1">
        <v>0</v>
      </c>
      <c r="AR150" s="1">
        <f t="shared" si="86"/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2" t="s">
        <v>351</v>
      </c>
      <c r="AZ150" s="2"/>
      <c r="BA150" s="2"/>
      <c r="BB150" s="2"/>
    </row>
    <row r="151" spans="1:83" x14ac:dyDescent="0.25">
      <c r="A151" s="1">
        <v>577</v>
      </c>
      <c r="B151" s="2" t="s">
        <v>1272</v>
      </c>
      <c r="C151" s="2" t="s">
        <v>1273</v>
      </c>
      <c r="D151" s="8">
        <v>39750</v>
      </c>
      <c r="E151" s="10">
        <v>2008</v>
      </c>
      <c r="F151" s="13">
        <v>38372</v>
      </c>
      <c r="G151" s="13">
        <v>36911</v>
      </c>
      <c r="H151" s="11">
        <f t="shared" ref="H151:H156" si="88">D151-F151</f>
        <v>1378</v>
      </c>
      <c r="I151" s="11">
        <f t="shared" ref="I151:I156" si="89">D151-G151</f>
        <v>2839</v>
      </c>
      <c r="J151" s="9">
        <f t="shared" si="68"/>
        <v>2</v>
      </c>
      <c r="K151" s="9">
        <f t="shared" si="69"/>
        <v>0</v>
      </c>
      <c r="L151" s="9">
        <f t="shared" si="70"/>
        <v>1</v>
      </c>
      <c r="M151" s="9">
        <f t="shared" si="71"/>
        <v>0</v>
      </c>
      <c r="N151" s="1" t="s">
        <v>215</v>
      </c>
      <c r="O151" s="7" t="s">
        <v>1809</v>
      </c>
      <c r="P151" s="1" t="s">
        <v>727</v>
      </c>
      <c r="Q151" s="1">
        <v>1</v>
      </c>
      <c r="R151" s="1" t="s">
        <v>728</v>
      </c>
      <c r="S151" s="1">
        <f t="shared" si="72"/>
        <v>0</v>
      </c>
      <c r="T151" s="1">
        <f t="shared" si="73"/>
        <v>1</v>
      </c>
      <c r="U151" s="1">
        <f t="shared" si="74"/>
        <v>0</v>
      </c>
      <c r="V151" s="1">
        <f t="shared" si="75"/>
        <v>0</v>
      </c>
      <c r="W151" s="1">
        <f t="shared" si="76"/>
        <v>0</v>
      </c>
      <c r="X151" s="1">
        <f t="shared" si="77"/>
        <v>0</v>
      </c>
      <c r="Y151" s="1">
        <f t="shared" si="78"/>
        <v>0</v>
      </c>
      <c r="Z151" s="1">
        <f t="shared" si="79"/>
        <v>0</v>
      </c>
      <c r="AA151" s="1">
        <f t="shared" si="80"/>
        <v>1</v>
      </c>
      <c r="AB151" s="1">
        <f t="shared" si="81"/>
        <v>0</v>
      </c>
      <c r="AC151" s="1">
        <f t="shared" si="62"/>
        <v>0</v>
      </c>
      <c r="AD151" s="1">
        <f t="shared" si="82"/>
        <v>0</v>
      </c>
      <c r="AE151" s="1">
        <f t="shared" si="65"/>
        <v>0</v>
      </c>
      <c r="AF151" s="1">
        <f t="shared" si="83"/>
        <v>0</v>
      </c>
      <c r="AG151" s="1">
        <f t="shared" si="84"/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f t="shared" si="64"/>
        <v>0</v>
      </c>
      <c r="AN151" s="1">
        <v>0</v>
      </c>
      <c r="AO151" s="1">
        <f t="shared" si="87"/>
        <v>0</v>
      </c>
      <c r="AP151" s="1">
        <f t="shared" si="85"/>
        <v>0</v>
      </c>
      <c r="AQ151" s="1">
        <v>0</v>
      </c>
      <c r="AR151" s="1">
        <f t="shared" si="86"/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2" t="s">
        <v>1731</v>
      </c>
      <c r="AZ151" s="2" t="s">
        <v>1741</v>
      </c>
      <c r="BA151" s="2" t="s">
        <v>1905</v>
      </c>
      <c r="BB151" s="2" t="s">
        <v>1813</v>
      </c>
      <c r="BC151" s="1">
        <v>2</v>
      </c>
      <c r="BD151" s="1" t="s">
        <v>221</v>
      </c>
      <c r="BE151" s="1">
        <v>0</v>
      </c>
      <c r="BF151" s="1" t="s">
        <v>222</v>
      </c>
      <c r="BG151" s="1">
        <v>0</v>
      </c>
      <c r="BH151" s="1">
        <v>0</v>
      </c>
      <c r="BI151" s="1">
        <v>1</v>
      </c>
      <c r="BJ151" s="1">
        <v>1</v>
      </c>
      <c r="BK151" s="1">
        <v>2</v>
      </c>
      <c r="BL151" s="1">
        <v>0</v>
      </c>
      <c r="BM151" s="1">
        <v>0</v>
      </c>
      <c r="BO151" s="1">
        <v>0</v>
      </c>
      <c r="BP151" s="1">
        <v>0</v>
      </c>
      <c r="BQ151" s="1">
        <v>0</v>
      </c>
      <c r="BR151" s="1">
        <v>1</v>
      </c>
      <c r="BS151" s="1">
        <v>0</v>
      </c>
      <c r="BT151" s="1">
        <v>0</v>
      </c>
      <c r="BU151" s="1">
        <v>0</v>
      </c>
      <c r="BV151" s="1">
        <v>1</v>
      </c>
      <c r="BW151" s="1">
        <v>1</v>
      </c>
      <c r="BX151" s="1">
        <v>0</v>
      </c>
      <c r="BY151" s="1">
        <v>0</v>
      </c>
      <c r="CB151" s="1">
        <v>0</v>
      </c>
      <c r="CC151" s="1">
        <v>0</v>
      </c>
      <c r="CD151" s="1">
        <v>0</v>
      </c>
    </row>
    <row r="152" spans="1:83" x14ac:dyDescent="0.25">
      <c r="A152" s="1">
        <v>576</v>
      </c>
      <c r="B152" s="2" t="s">
        <v>994</v>
      </c>
      <c r="C152" s="1" t="s">
        <v>995</v>
      </c>
      <c r="D152" s="7">
        <v>36913</v>
      </c>
      <c r="E152" s="9">
        <v>2001</v>
      </c>
      <c r="F152" s="13">
        <v>36911</v>
      </c>
      <c r="G152" s="13">
        <v>36911</v>
      </c>
      <c r="H152" s="11">
        <f t="shared" si="88"/>
        <v>2</v>
      </c>
      <c r="I152" s="11">
        <f t="shared" si="89"/>
        <v>2</v>
      </c>
      <c r="J152" s="9">
        <f t="shared" si="68"/>
        <v>2</v>
      </c>
      <c r="K152" s="9">
        <f t="shared" si="69"/>
        <v>0</v>
      </c>
      <c r="L152" s="9">
        <f t="shared" si="70"/>
        <v>1</v>
      </c>
      <c r="M152" s="9">
        <f t="shared" si="71"/>
        <v>0</v>
      </c>
      <c r="N152" s="1" t="s">
        <v>215</v>
      </c>
      <c r="O152" s="7" t="s">
        <v>1681</v>
      </c>
      <c r="P152" s="1" t="s">
        <v>727</v>
      </c>
      <c r="Q152" s="1">
        <v>1</v>
      </c>
      <c r="R152" s="1" t="s">
        <v>728</v>
      </c>
      <c r="S152" s="1">
        <f t="shared" si="72"/>
        <v>0</v>
      </c>
      <c r="T152" s="1">
        <f t="shared" si="73"/>
        <v>1</v>
      </c>
      <c r="U152" s="1">
        <f t="shared" si="74"/>
        <v>0</v>
      </c>
      <c r="V152" s="1">
        <f t="shared" si="75"/>
        <v>0</v>
      </c>
      <c r="W152" s="1">
        <f t="shared" si="76"/>
        <v>0</v>
      </c>
      <c r="X152" s="1">
        <f t="shared" si="77"/>
        <v>1</v>
      </c>
      <c r="Y152" s="1">
        <f t="shared" si="78"/>
        <v>0</v>
      </c>
      <c r="Z152" s="1">
        <f t="shared" si="79"/>
        <v>0</v>
      </c>
      <c r="AA152" s="1">
        <f t="shared" si="80"/>
        <v>0</v>
      </c>
      <c r="AB152" s="1">
        <f t="shared" si="81"/>
        <v>0</v>
      </c>
      <c r="AC152" s="1">
        <f t="shared" si="62"/>
        <v>0</v>
      </c>
      <c r="AD152" s="1">
        <f t="shared" si="82"/>
        <v>0</v>
      </c>
      <c r="AE152" s="1">
        <f t="shared" si="65"/>
        <v>0</v>
      </c>
      <c r="AF152" s="1">
        <f t="shared" si="83"/>
        <v>0</v>
      </c>
      <c r="AG152" s="1">
        <f t="shared" si="84"/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f t="shared" si="64"/>
        <v>0</v>
      </c>
      <c r="AN152" s="1">
        <v>0</v>
      </c>
      <c r="AO152" s="1">
        <f t="shared" si="87"/>
        <v>0</v>
      </c>
      <c r="AP152" s="1">
        <f t="shared" si="85"/>
        <v>0</v>
      </c>
      <c r="AQ152" s="1">
        <v>0</v>
      </c>
      <c r="AR152" s="1">
        <f t="shared" si="86"/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2" t="s">
        <v>1722</v>
      </c>
      <c r="AZ152" s="2" t="s">
        <v>1725</v>
      </c>
      <c r="BA152" s="2" t="s">
        <v>1905</v>
      </c>
      <c r="BB152" s="2" t="s">
        <v>1813</v>
      </c>
    </row>
    <row r="153" spans="1:83" x14ac:dyDescent="0.25">
      <c r="A153" s="1">
        <v>575</v>
      </c>
      <c r="B153" s="1" t="s">
        <v>1288</v>
      </c>
      <c r="C153" s="1" t="s">
        <v>1289</v>
      </c>
      <c r="D153" s="7">
        <v>37384</v>
      </c>
      <c r="E153" s="9">
        <v>2002</v>
      </c>
      <c r="F153" s="13">
        <v>36911</v>
      </c>
      <c r="G153" s="13">
        <v>36911</v>
      </c>
      <c r="H153" s="11">
        <f t="shared" si="88"/>
        <v>473</v>
      </c>
      <c r="I153" s="11">
        <f t="shared" si="89"/>
        <v>473</v>
      </c>
      <c r="J153" s="9">
        <f t="shared" si="68"/>
        <v>2</v>
      </c>
      <c r="K153" s="9">
        <f t="shared" si="69"/>
        <v>0</v>
      </c>
      <c r="L153" s="9">
        <f t="shared" si="70"/>
        <v>1</v>
      </c>
      <c r="M153" s="9">
        <f t="shared" si="71"/>
        <v>0</v>
      </c>
      <c r="N153" s="1" t="s">
        <v>215</v>
      </c>
      <c r="O153" s="7" t="s">
        <v>1599</v>
      </c>
      <c r="P153" s="1" t="s">
        <v>727</v>
      </c>
      <c r="Q153" s="1">
        <v>1</v>
      </c>
      <c r="R153" s="1" t="s">
        <v>728</v>
      </c>
      <c r="S153" s="1">
        <f t="shared" si="72"/>
        <v>0</v>
      </c>
      <c r="T153" s="1">
        <f t="shared" si="73"/>
        <v>1</v>
      </c>
      <c r="U153" s="1">
        <f t="shared" si="74"/>
        <v>0</v>
      </c>
      <c r="V153" s="1">
        <f t="shared" si="75"/>
        <v>0</v>
      </c>
      <c r="W153" s="1">
        <f t="shared" si="76"/>
        <v>0</v>
      </c>
      <c r="X153" s="1">
        <f t="shared" si="77"/>
        <v>0</v>
      </c>
      <c r="Y153" s="1">
        <f t="shared" si="78"/>
        <v>1</v>
      </c>
      <c r="Z153" s="1">
        <f t="shared" si="79"/>
        <v>0</v>
      </c>
      <c r="AA153" s="1">
        <f t="shared" si="80"/>
        <v>0</v>
      </c>
      <c r="AB153" s="1">
        <f t="shared" si="81"/>
        <v>0</v>
      </c>
      <c r="AC153" s="1">
        <f t="shared" si="62"/>
        <v>0</v>
      </c>
      <c r="AD153" s="1">
        <f t="shared" si="82"/>
        <v>0</v>
      </c>
      <c r="AE153" s="1">
        <f t="shared" si="65"/>
        <v>0</v>
      </c>
      <c r="AF153" s="1">
        <f t="shared" si="83"/>
        <v>0</v>
      </c>
      <c r="AG153" s="1">
        <f t="shared" si="84"/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f t="shared" si="64"/>
        <v>0</v>
      </c>
      <c r="AN153" s="1">
        <v>0</v>
      </c>
      <c r="AO153" s="1">
        <f t="shared" si="87"/>
        <v>0</v>
      </c>
      <c r="AP153" s="1">
        <f t="shared" si="85"/>
        <v>0</v>
      </c>
      <c r="AQ153" s="1">
        <v>0</v>
      </c>
      <c r="AR153" s="1">
        <f t="shared" si="86"/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2" t="s">
        <v>1735</v>
      </c>
      <c r="AZ153" s="2" t="s">
        <v>1740</v>
      </c>
      <c r="BA153" s="2" t="s">
        <v>1907</v>
      </c>
      <c r="BB153" s="2" t="s">
        <v>1813</v>
      </c>
    </row>
    <row r="154" spans="1:83" x14ac:dyDescent="0.25">
      <c r="A154" s="1">
        <v>573</v>
      </c>
      <c r="B154" s="1" t="s">
        <v>1304</v>
      </c>
      <c r="C154" s="1" t="s">
        <v>1305</v>
      </c>
      <c r="D154" s="7">
        <v>37423</v>
      </c>
      <c r="E154" s="9">
        <v>2002</v>
      </c>
      <c r="F154" s="13">
        <v>36911</v>
      </c>
      <c r="G154" s="13">
        <v>36911</v>
      </c>
      <c r="H154" s="11">
        <f t="shared" si="88"/>
        <v>512</v>
      </c>
      <c r="I154" s="11">
        <f t="shared" si="89"/>
        <v>512</v>
      </c>
      <c r="J154" s="9">
        <f t="shared" si="68"/>
        <v>2</v>
      </c>
      <c r="K154" s="9">
        <f t="shared" si="69"/>
        <v>0</v>
      </c>
      <c r="L154" s="9">
        <f t="shared" si="70"/>
        <v>1</v>
      </c>
      <c r="M154" s="9">
        <f t="shared" si="71"/>
        <v>0</v>
      </c>
      <c r="N154" s="1" t="s">
        <v>215</v>
      </c>
      <c r="O154" s="7" t="s">
        <v>1602</v>
      </c>
      <c r="P154" s="1" t="s">
        <v>727</v>
      </c>
      <c r="Q154" s="1">
        <v>1</v>
      </c>
      <c r="R154" s="1" t="s">
        <v>728</v>
      </c>
      <c r="S154" s="1">
        <f t="shared" si="72"/>
        <v>0</v>
      </c>
      <c r="T154" s="1">
        <f t="shared" si="73"/>
        <v>1</v>
      </c>
      <c r="U154" s="1">
        <f t="shared" si="74"/>
        <v>0</v>
      </c>
      <c r="V154" s="1">
        <f t="shared" si="75"/>
        <v>0</v>
      </c>
      <c r="W154" s="1">
        <f t="shared" si="76"/>
        <v>0</v>
      </c>
      <c r="X154" s="1">
        <f t="shared" si="77"/>
        <v>0</v>
      </c>
      <c r="Y154" s="1">
        <f t="shared" si="78"/>
        <v>0</v>
      </c>
      <c r="Z154" s="1">
        <f t="shared" si="79"/>
        <v>0</v>
      </c>
      <c r="AA154" s="1">
        <f t="shared" si="80"/>
        <v>0</v>
      </c>
      <c r="AB154" s="1">
        <f t="shared" si="81"/>
        <v>0</v>
      </c>
      <c r="AC154" s="1">
        <f t="shared" si="62"/>
        <v>0</v>
      </c>
      <c r="AD154" s="1">
        <f t="shared" si="82"/>
        <v>0</v>
      </c>
      <c r="AE154" s="1">
        <f t="shared" si="65"/>
        <v>0</v>
      </c>
      <c r="AF154" s="1">
        <f t="shared" si="83"/>
        <v>0</v>
      </c>
      <c r="AG154" s="1">
        <f t="shared" si="84"/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f t="shared" si="64"/>
        <v>0</v>
      </c>
      <c r="AN154" s="1">
        <v>0</v>
      </c>
      <c r="AO154" s="1">
        <f t="shared" si="87"/>
        <v>0</v>
      </c>
      <c r="AP154" s="1">
        <f t="shared" si="85"/>
        <v>0</v>
      </c>
      <c r="AQ154" s="1">
        <v>0</v>
      </c>
      <c r="AR154" s="1">
        <f t="shared" si="86"/>
        <v>0</v>
      </c>
      <c r="AS154" s="1">
        <v>0</v>
      </c>
      <c r="AT154" s="1">
        <v>1</v>
      </c>
      <c r="AU154" s="1">
        <v>0</v>
      </c>
      <c r="AV154" s="1">
        <v>0</v>
      </c>
      <c r="AW154" s="1">
        <v>0</v>
      </c>
      <c r="AX154" s="1">
        <v>0</v>
      </c>
      <c r="AY154" s="2" t="s">
        <v>1746</v>
      </c>
      <c r="AZ154" s="2" t="s">
        <v>1741</v>
      </c>
      <c r="BA154" s="2" t="s">
        <v>1905</v>
      </c>
      <c r="BB154" s="2" t="s">
        <v>1831</v>
      </c>
    </row>
    <row r="155" spans="1:83" x14ac:dyDescent="0.25">
      <c r="A155" s="1">
        <v>572</v>
      </c>
      <c r="B155" s="2" t="s">
        <v>374</v>
      </c>
      <c r="C155" s="1" t="s">
        <v>375</v>
      </c>
      <c r="D155" s="7">
        <v>40273</v>
      </c>
      <c r="E155" s="9">
        <v>2010</v>
      </c>
      <c r="F155" s="13">
        <v>39833</v>
      </c>
      <c r="G155" s="13">
        <v>39833</v>
      </c>
      <c r="H155" s="11">
        <f t="shared" si="88"/>
        <v>440</v>
      </c>
      <c r="I155" s="11">
        <f t="shared" si="89"/>
        <v>440</v>
      </c>
      <c r="J155" s="9">
        <f t="shared" si="68"/>
        <v>1</v>
      </c>
      <c r="K155" s="9">
        <f t="shared" si="69"/>
        <v>1</v>
      </c>
      <c r="L155" s="9">
        <f t="shared" si="70"/>
        <v>0</v>
      </c>
      <c r="M155" s="9">
        <f t="shared" si="71"/>
        <v>0</v>
      </c>
      <c r="N155" s="1" t="s">
        <v>197</v>
      </c>
      <c r="O155" s="7"/>
      <c r="P155" s="1" t="s">
        <v>727</v>
      </c>
      <c r="Q155" s="1">
        <v>1</v>
      </c>
      <c r="R155" s="1" t="s">
        <v>728</v>
      </c>
      <c r="S155" s="1">
        <f t="shared" si="72"/>
        <v>0</v>
      </c>
      <c r="T155" s="1">
        <f t="shared" si="73"/>
        <v>1</v>
      </c>
      <c r="U155" s="1">
        <f t="shared" si="74"/>
        <v>0</v>
      </c>
      <c r="V155" s="1">
        <f t="shared" si="75"/>
        <v>0</v>
      </c>
      <c r="W155" s="1">
        <f t="shared" si="76"/>
        <v>0</v>
      </c>
      <c r="X155" s="1">
        <f t="shared" si="77"/>
        <v>0</v>
      </c>
      <c r="Y155" s="1">
        <f t="shared" si="78"/>
        <v>0</v>
      </c>
      <c r="Z155" s="1">
        <f t="shared" si="79"/>
        <v>0</v>
      </c>
      <c r="AA155" s="1">
        <f t="shared" si="80"/>
        <v>0</v>
      </c>
      <c r="AB155" s="1">
        <f t="shared" si="81"/>
        <v>0</v>
      </c>
      <c r="AC155" s="1">
        <f t="shared" si="62"/>
        <v>0</v>
      </c>
      <c r="AD155" s="1">
        <f t="shared" si="82"/>
        <v>0</v>
      </c>
      <c r="AE155" s="1">
        <f t="shared" si="65"/>
        <v>0</v>
      </c>
      <c r="AF155" s="1">
        <f t="shared" si="83"/>
        <v>0</v>
      </c>
      <c r="AG155" s="1">
        <f t="shared" si="84"/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1</v>
      </c>
      <c r="AN155" s="1">
        <v>0</v>
      </c>
      <c r="AO155" s="1">
        <f t="shared" si="87"/>
        <v>0</v>
      </c>
      <c r="AP155" s="1">
        <f t="shared" si="85"/>
        <v>0</v>
      </c>
      <c r="AQ155" s="1">
        <v>0</v>
      </c>
      <c r="AR155" s="1">
        <f t="shared" si="86"/>
        <v>0</v>
      </c>
      <c r="AS155" s="1">
        <v>0</v>
      </c>
      <c r="AT155" s="1">
        <v>0</v>
      </c>
      <c r="AU155" s="1">
        <v>0</v>
      </c>
      <c r="AV155" s="1">
        <v>1</v>
      </c>
      <c r="AW155" s="1">
        <v>0</v>
      </c>
      <c r="AX155" s="1">
        <v>0</v>
      </c>
      <c r="AY155" s="2" t="s">
        <v>376</v>
      </c>
      <c r="AZ155" s="2"/>
      <c r="BA155" s="2"/>
      <c r="BB155" s="2"/>
    </row>
    <row r="156" spans="1:83" x14ac:dyDescent="0.25">
      <c r="A156" s="1">
        <v>571</v>
      </c>
      <c r="B156" s="2" t="s">
        <v>896</v>
      </c>
      <c r="C156" s="1" t="s">
        <v>897</v>
      </c>
      <c r="D156" s="7">
        <v>36986</v>
      </c>
      <c r="E156" s="9">
        <v>2001</v>
      </c>
      <c r="F156" s="13">
        <v>36911</v>
      </c>
      <c r="G156" s="13">
        <v>36911</v>
      </c>
      <c r="H156" s="11">
        <f t="shared" si="88"/>
        <v>75</v>
      </c>
      <c r="I156" s="11">
        <f t="shared" si="89"/>
        <v>75</v>
      </c>
      <c r="J156" s="9">
        <f t="shared" si="68"/>
        <v>2</v>
      </c>
      <c r="K156" s="9">
        <f t="shared" si="69"/>
        <v>0</v>
      </c>
      <c r="L156" s="9">
        <f t="shared" si="70"/>
        <v>1</v>
      </c>
      <c r="M156" s="9">
        <f t="shared" si="71"/>
        <v>0</v>
      </c>
      <c r="N156" s="1" t="s">
        <v>215</v>
      </c>
      <c r="O156" s="7" t="s">
        <v>1809</v>
      </c>
      <c r="P156" s="1" t="s">
        <v>741</v>
      </c>
      <c r="Q156" s="1">
        <v>0</v>
      </c>
      <c r="R156" s="1" t="s">
        <v>742</v>
      </c>
      <c r="S156" s="1">
        <f t="shared" si="72"/>
        <v>1</v>
      </c>
      <c r="T156" s="1">
        <f t="shared" si="73"/>
        <v>0</v>
      </c>
      <c r="U156" s="1">
        <f t="shared" si="74"/>
        <v>0</v>
      </c>
      <c r="V156" s="1">
        <f t="shared" si="75"/>
        <v>0</v>
      </c>
      <c r="W156" s="1">
        <f t="shared" si="76"/>
        <v>0</v>
      </c>
      <c r="X156" s="1">
        <f t="shared" si="77"/>
        <v>1</v>
      </c>
      <c r="Y156" s="1">
        <f t="shared" si="78"/>
        <v>0</v>
      </c>
      <c r="Z156" s="1">
        <f t="shared" si="79"/>
        <v>0</v>
      </c>
      <c r="AA156" s="1">
        <f t="shared" si="80"/>
        <v>0</v>
      </c>
      <c r="AB156" s="1">
        <f t="shared" si="81"/>
        <v>0</v>
      </c>
      <c r="AC156" s="1">
        <f t="shared" si="62"/>
        <v>0</v>
      </c>
      <c r="AD156" s="1">
        <f t="shared" si="82"/>
        <v>0</v>
      </c>
      <c r="AE156" s="1">
        <f t="shared" si="65"/>
        <v>0</v>
      </c>
      <c r="AF156" s="1">
        <f t="shared" si="83"/>
        <v>0</v>
      </c>
      <c r="AG156" s="1">
        <f t="shared" si="84"/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f>IF(K156="FORD",1,0)</f>
        <v>0</v>
      </c>
      <c r="AN156" s="1">
        <v>0</v>
      </c>
      <c r="AO156" s="1">
        <f t="shared" si="87"/>
        <v>0</v>
      </c>
      <c r="AP156" s="1">
        <f t="shared" si="85"/>
        <v>0</v>
      </c>
      <c r="AQ156" s="1">
        <v>0</v>
      </c>
      <c r="AR156" s="1">
        <f t="shared" si="86"/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2" t="s">
        <v>1722</v>
      </c>
      <c r="AZ156" s="2" t="s">
        <v>1741</v>
      </c>
      <c r="BA156" s="2" t="s">
        <v>1905</v>
      </c>
      <c r="BB156" s="2" t="s">
        <v>1803</v>
      </c>
    </row>
    <row r="157" spans="1:83" x14ac:dyDescent="0.25">
      <c r="A157" s="1">
        <v>570</v>
      </c>
      <c r="B157" s="2" t="s">
        <v>347</v>
      </c>
      <c r="C157" s="1" t="s">
        <v>348</v>
      </c>
      <c r="D157" s="8">
        <v>36692</v>
      </c>
      <c r="E157" s="9">
        <v>2000</v>
      </c>
      <c r="F157" s="13"/>
      <c r="G157" s="13"/>
      <c r="H157" s="11"/>
      <c r="I157" s="11"/>
      <c r="J157" s="9">
        <f t="shared" si="68"/>
        <v>3</v>
      </c>
      <c r="K157" s="9">
        <f t="shared" si="69"/>
        <v>0</v>
      </c>
      <c r="L157" s="9">
        <f t="shared" si="70"/>
        <v>0</v>
      </c>
      <c r="M157" s="9">
        <f t="shared" si="71"/>
        <v>1</v>
      </c>
      <c r="N157" s="1" t="s">
        <v>1879</v>
      </c>
      <c r="O157" s="7">
        <v>37033</v>
      </c>
      <c r="P157" s="1" t="s">
        <v>741</v>
      </c>
      <c r="Q157" s="1">
        <v>0</v>
      </c>
      <c r="R157" s="1" t="s">
        <v>742</v>
      </c>
      <c r="S157" s="1">
        <f t="shared" si="72"/>
        <v>1</v>
      </c>
      <c r="T157" s="1">
        <f t="shared" si="73"/>
        <v>0</v>
      </c>
      <c r="U157" s="1">
        <f t="shared" si="74"/>
        <v>0</v>
      </c>
      <c r="V157" s="1">
        <f t="shared" si="75"/>
        <v>0</v>
      </c>
      <c r="W157" s="1">
        <f t="shared" si="76"/>
        <v>0</v>
      </c>
      <c r="X157" s="1">
        <f t="shared" si="77"/>
        <v>0</v>
      </c>
      <c r="Y157" s="1">
        <f t="shared" si="78"/>
        <v>0</v>
      </c>
      <c r="Z157" s="1">
        <f t="shared" si="79"/>
        <v>0</v>
      </c>
      <c r="AA157" s="1">
        <f t="shared" si="80"/>
        <v>0</v>
      </c>
      <c r="AB157" s="1">
        <f t="shared" si="81"/>
        <v>0</v>
      </c>
      <c r="AC157" s="1">
        <f t="shared" si="62"/>
        <v>0</v>
      </c>
      <c r="AD157" s="1">
        <f t="shared" si="82"/>
        <v>0</v>
      </c>
      <c r="AE157" s="1">
        <f t="shared" si="65"/>
        <v>0</v>
      </c>
      <c r="AF157" s="1">
        <f t="shared" si="83"/>
        <v>0</v>
      </c>
      <c r="AG157" s="1">
        <f t="shared" si="84"/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f>IF(K157="FORD",1,0)</f>
        <v>0</v>
      </c>
      <c r="AN157" s="1">
        <v>0</v>
      </c>
      <c r="AO157" s="1">
        <f t="shared" si="87"/>
        <v>0</v>
      </c>
      <c r="AP157" s="1">
        <f t="shared" si="85"/>
        <v>0</v>
      </c>
      <c r="AQ157" s="1">
        <v>1</v>
      </c>
      <c r="AR157" s="1">
        <f t="shared" si="86"/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2" t="s">
        <v>1852</v>
      </c>
      <c r="AZ157" s="2"/>
      <c r="BA157" s="2"/>
      <c r="BB157" s="2"/>
    </row>
    <row r="158" spans="1:83" x14ac:dyDescent="0.25">
      <c r="A158" s="1">
        <v>569</v>
      </c>
      <c r="B158" s="2" t="s">
        <v>696</v>
      </c>
      <c r="C158" s="1" t="s">
        <v>697</v>
      </c>
      <c r="D158" s="8">
        <v>38949</v>
      </c>
      <c r="E158" s="9">
        <v>2006</v>
      </c>
      <c r="F158" s="13">
        <v>38372</v>
      </c>
      <c r="G158" s="13">
        <v>36911</v>
      </c>
      <c r="H158" s="11">
        <f t="shared" ref="H158:H174" si="90">D158-F158</f>
        <v>577</v>
      </c>
      <c r="I158" s="11">
        <f t="shared" ref="I158:I174" si="91">D158-G158</f>
        <v>2038</v>
      </c>
      <c r="J158" s="9">
        <f t="shared" si="68"/>
        <v>2</v>
      </c>
      <c r="K158" s="9">
        <f t="shared" si="69"/>
        <v>0</v>
      </c>
      <c r="L158" s="9">
        <f t="shared" si="70"/>
        <v>1</v>
      </c>
      <c r="M158" s="9">
        <f t="shared" si="71"/>
        <v>0</v>
      </c>
      <c r="N158" s="1" t="s">
        <v>215</v>
      </c>
      <c r="O158" s="7" t="s">
        <v>1825</v>
      </c>
      <c r="P158" s="1" t="s">
        <v>727</v>
      </c>
      <c r="Q158" s="1">
        <v>1</v>
      </c>
      <c r="R158" s="1" t="s">
        <v>728</v>
      </c>
      <c r="S158" s="1">
        <f t="shared" si="72"/>
        <v>0</v>
      </c>
      <c r="T158" s="1">
        <f t="shared" si="73"/>
        <v>1</v>
      </c>
      <c r="U158" s="1">
        <f t="shared" si="74"/>
        <v>0</v>
      </c>
      <c r="V158" s="1">
        <f t="shared" si="75"/>
        <v>0</v>
      </c>
      <c r="W158" s="1">
        <f t="shared" si="76"/>
        <v>0</v>
      </c>
      <c r="X158" s="1">
        <f t="shared" si="77"/>
        <v>1</v>
      </c>
      <c r="Y158" s="1">
        <f t="shared" si="78"/>
        <v>0</v>
      </c>
      <c r="Z158" s="1">
        <f t="shared" si="79"/>
        <v>0</v>
      </c>
      <c r="AA158" s="1">
        <f t="shared" si="80"/>
        <v>0</v>
      </c>
      <c r="AB158" s="1">
        <f t="shared" si="81"/>
        <v>0</v>
      </c>
      <c r="AC158" s="1">
        <f t="shared" si="62"/>
        <v>0</v>
      </c>
      <c r="AD158" s="1">
        <f t="shared" si="82"/>
        <v>0</v>
      </c>
      <c r="AE158" s="1">
        <f t="shared" si="65"/>
        <v>0</v>
      </c>
      <c r="AF158" s="1">
        <f t="shared" si="83"/>
        <v>0</v>
      </c>
      <c r="AG158" s="1">
        <f t="shared" si="84"/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f>IF(K158="FORD",1,0)</f>
        <v>0</v>
      </c>
      <c r="AN158" s="1">
        <v>0</v>
      </c>
      <c r="AO158" s="1">
        <f t="shared" si="87"/>
        <v>0</v>
      </c>
      <c r="AP158" s="1">
        <f t="shared" si="85"/>
        <v>0</v>
      </c>
      <c r="AQ158" s="1">
        <v>0</v>
      </c>
      <c r="AR158" s="1">
        <f t="shared" si="86"/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2" t="s">
        <v>1722</v>
      </c>
      <c r="AZ158" s="2" t="s">
        <v>1751</v>
      </c>
      <c r="BA158" s="2" t="s">
        <v>1904</v>
      </c>
      <c r="BB158" s="2" t="s">
        <v>1813</v>
      </c>
      <c r="BC158" s="1">
        <v>4</v>
      </c>
      <c r="BD158" s="1" t="s">
        <v>204</v>
      </c>
      <c r="BE158" s="1">
        <v>0</v>
      </c>
      <c r="BF158" s="1" t="s">
        <v>86</v>
      </c>
      <c r="BG158" s="1">
        <v>0</v>
      </c>
      <c r="BH158" s="1">
        <v>0</v>
      </c>
      <c r="BI158" s="1">
        <v>0</v>
      </c>
      <c r="BJ158" s="1">
        <v>1</v>
      </c>
      <c r="BK158" s="1">
        <v>1</v>
      </c>
      <c r="BL158" s="1">
        <v>0</v>
      </c>
      <c r="BM158" s="1">
        <v>1</v>
      </c>
      <c r="BN158" s="1" t="s">
        <v>87</v>
      </c>
      <c r="BO158" s="1">
        <v>1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CB158" s="1">
        <v>1</v>
      </c>
      <c r="CC158" s="1">
        <v>0</v>
      </c>
      <c r="CD158" s="1">
        <v>1</v>
      </c>
      <c r="CE158" s="1" t="s">
        <v>88</v>
      </c>
    </row>
    <row r="159" spans="1:83" x14ac:dyDescent="0.25">
      <c r="A159" s="1">
        <v>568</v>
      </c>
      <c r="B159" s="1" t="s">
        <v>1370</v>
      </c>
      <c r="C159" s="1" t="s">
        <v>1371</v>
      </c>
      <c r="D159" s="7">
        <v>36950</v>
      </c>
      <c r="E159" s="9">
        <v>2001</v>
      </c>
      <c r="F159" s="13">
        <v>36911</v>
      </c>
      <c r="G159" s="13">
        <v>36911</v>
      </c>
      <c r="H159" s="11">
        <f t="shared" si="90"/>
        <v>39</v>
      </c>
      <c r="I159" s="11">
        <f t="shared" si="91"/>
        <v>39</v>
      </c>
      <c r="J159" s="9">
        <f t="shared" si="68"/>
        <v>2</v>
      </c>
      <c r="K159" s="9">
        <f t="shared" si="69"/>
        <v>0</v>
      </c>
      <c r="L159" s="9">
        <f t="shared" si="70"/>
        <v>1</v>
      </c>
      <c r="M159" s="9">
        <f t="shared" si="71"/>
        <v>0</v>
      </c>
      <c r="N159" s="1" t="s">
        <v>215</v>
      </c>
      <c r="O159" s="7" t="s">
        <v>1866</v>
      </c>
      <c r="P159" s="1" t="s">
        <v>377</v>
      </c>
      <c r="Q159" s="1">
        <v>0</v>
      </c>
      <c r="R159" s="1" t="s">
        <v>377</v>
      </c>
      <c r="S159" s="1">
        <f t="shared" si="72"/>
        <v>0</v>
      </c>
      <c r="T159" s="1">
        <f t="shared" si="73"/>
        <v>0</v>
      </c>
      <c r="U159" s="1">
        <f t="shared" si="74"/>
        <v>0</v>
      </c>
      <c r="V159" s="1">
        <f t="shared" si="75"/>
        <v>0</v>
      </c>
      <c r="W159" s="1">
        <f t="shared" si="76"/>
        <v>0</v>
      </c>
      <c r="X159" s="1">
        <f t="shared" si="77"/>
        <v>1</v>
      </c>
      <c r="Y159" s="1">
        <f t="shared" si="78"/>
        <v>0</v>
      </c>
      <c r="Z159" s="1">
        <f t="shared" si="79"/>
        <v>0</v>
      </c>
      <c r="AA159" s="1">
        <f t="shared" si="80"/>
        <v>0</v>
      </c>
      <c r="AB159" s="1">
        <f t="shared" si="81"/>
        <v>0</v>
      </c>
      <c r="AC159" s="1">
        <f t="shared" si="62"/>
        <v>0</v>
      </c>
      <c r="AD159" s="1">
        <f t="shared" si="82"/>
        <v>0</v>
      </c>
      <c r="AE159" s="1">
        <f t="shared" si="65"/>
        <v>0</v>
      </c>
      <c r="AF159" s="1">
        <f t="shared" si="83"/>
        <v>0</v>
      </c>
      <c r="AG159" s="1">
        <f t="shared" si="84"/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f>IF(K159="FORD",1,0)</f>
        <v>0</v>
      </c>
      <c r="AN159" s="1">
        <v>0</v>
      </c>
      <c r="AO159" s="1">
        <f t="shared" si="87"/>
        <v>0</v>
      </c>
      <c r="AP159" s="1">
        <f t="shared" si="85"/>
        <v>0</v>
      </c>
      <c r="AQ159" s="1">
        <v>0</v>
      </c>
      <c r="AR159" s="1">
        <f t="shared" si="86"/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2" t="s">
        <v>1722</v>
      </c>
      <c r="AZ159" s="2" t="s">
        <v>1741</v>
      </c>
      <c r="BA159" s="2" t="s">
        <v>1905</v>
      </c>
      <c r="BB159" s="2" t="s">
        <v>1813</v>
      </c>
      <c r="BC159" s="1">
        <v>2</v>
      </c>
      <c r="BD159" s="1" t="s">
        <v>2072</v>
      </c>
      <c r="BE159" s="1">
        <v>1</v>
      </c>
      <c r="BF159" s="1" t="s">
        <v>2073</v>
      </c>
      <c r="BG159" s="1">
        <v>1</v>
      </c>
      <c r="BH159" s="1">
        <v>1</v>
      </c>
      <c r="BI159" s="1">
        <v>1</v>
      </c>
      <c r="BJ159" s="1">
        <v>1</v>
      </c>
      <c r="BK159" s="1">
        <v>4</v>
      </c>
      <c r="BL159" s="1">
        <v>0</v>
      </c>
      <c r="BM159" s="1">
        <v>0</v>
      </c>
      <c r="BO159" s="1">
        <v>0</v>
      </c>
      <c r="BP159" s="1">
        <v>0</v>
      </c>
      <c r="BQ159" s="1">
        <v>0</v>
      </c>
      <c r="BR159" s="1">
        <v>0</v>
      </c>
      <c r="BS159" s="1">
        <v>1</v>
      </c>
      <c r="BT159" s="1">
        <v>0</v>
      </c>
      <c r="BU159" s="1">
        <v>1</v>
      </c>
      <c r="BV159" s="1">
        <v>0</v>
      </c>
      <c r="BW159" s="1">
        <v>0</v>
      </c>
      <c r="BX159" s="1">
        <v>0</v>
      </c>
      <c r="BY159" s="1">
        <v>0</v>
      </c>
      <c r="CB159" s="1">
        <v>0</v>
      </c>
      <c r="CC159" s="1">
        <v>1</v>
      </c>
      <c r="CD159" s="1">
        <v>0</v>
      </c>
    </row>
    <row r="160" spans="1:83" x14ac:dyDescent="0.25">
      <c r="A160" s="1">
        <v>568</v>
      </c>
      <c r="B160" s="1" t="s">
        <v>1370</v>
      </c>
      <c r="C160" s="1" t="s">
        <v>1371</v>
      </c>
      <c r="D160" s="7">
        <v>39607</v>
      </c>
      <c r="E160" s="9">
        <v>2008</v>
      </c>
      <c r="F160" s="13">
        <v>38372</v>
      </c>
      <c r="G160" s="13">
        <v>36911</v>
      </c>
      <c r="H160" s="11">
        <f t="shared" si="90"/>
        <v>1235</v>
      </c>
      <c r="I160" s="11">
        <f t="shared" si="91"/>
        <v>2696</v>
      </c>
      <c r="J160" s="9">
        <f t="shared" si="68"/>
        <v>2</v>
      </c>
      <c r="K160" s="9">
        <f t="shared" si="69"/>
        <v>0</v>
      </c>
      <c r="L160" s="9">
        <f t="shared" si="70"/>
        <v>1</v>
      </c>
      <c r="M160" s="9">
        <f t="shared" si="71"/>
        <v>0</v>
      </c>
      <c r="N160" s="1" t="s">
        <v>215</v>
      </c>
      <c r="O160" s="7" t="s">
        <v>1866</v>
      </c>
      <c r="P160" s="1" t="s">
        <v>741</v>
      </c>
      <c r="Q160" s="1">
        <v>0</v>
      </c>
      <c r="R160" s="1" t="s">
        <v>742</v>
      </c>
      <c r="S160" s="1">
        <f t="shared" si="72"/>
        <v>1</v>
      </c>
      <c r="T160" s="1">
        <f t="shared" si="73"/>
        <v>0</v>
      </c>
      <c r="U160" s="1">
        <f t="shared" si="74"/>
        <v>0</v>
      </c>
      <c r="V160" s="1">
        <f t="shared" si="75"/>
        <v>0</v>
      </c>
      <c r="W160" s="1">
        <f t="shared" si="76"/>
        <v>0</v>
      </c>
      <c r="X160" s="1">
        <f t="shared" si="77"/>
        <v>0</v>
      </c>
      <c r="Y160" s="1">
        <f t="shared" si="78"/>
        <v>0</v>
      </c>
      <c r="Z160" s="1">
        <f t="shared" si="79"/>
        <v>0</v>
      </c>
      <c r="AA160" s="1">
        <f t="shared" si="80"/>
        <v>0</v>
      </c>
      <c r="AB160" s="1">
        <f t="shared" si="81"/>
        <v>0</v>
      </c>
      <c r="AC160" s="1">
        <f t="shared" si="62"/>
        <v>0</v>
      </c>
      <c r="AD160" s="1">
        <f t="shared" si="82"/>
        <v>0</v>
      </c>
      <c r="AE160" s="1">
        <f t="shared" si="65"/>
        <v>0</v>
      </c>
      <c r="AF160" s="1">
        <f t="shared" si="83"/>
        <v>0</v>
      </c>
      <c r="AG160" s="1">
        <f t="shared" si="84"/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1</v>
      </c>
      <c r="AN160" s="1">
        <v>0</v>
      </c>
      <c r="AO160" s="1">
        <f t="shared" si="87"/>
        <v>0</v>
      </c>
      <c r="AP160" s="1">
        <f t="shared" si="85"/>
        <v>0</v>
      </c>
      <c r="AQ160" s="1">
        <v>0</v>
      </c>
      <c r="AR160" s="1">
        <f t="shared" si="86"/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2" t="s">
        <v>1864</v>
      </c>
      <c r="AZ160" s="2" t="s">
        <v>1812</v>
      </c>
      <c r="BA160" s="2" t="s">
        <v>1914</v>
      </c>
      <c r="BB160" s="2" t="s">
        <v>1813</v>
      </c>
      <c r="BC160" s="1">
        <v>2</v>
      </c>
      <c r="BD160" s="1" t="s">
        <v>2072</v>
      </c>
      <c r="BE160" s="1">
        <v>1</v>
      </c>
      <c r="BF160" s="1" t="s">
        <v>2073</v>
      </c>
      <c r="BG160" s="1">
        <v>1</v>
      </c>
      <c r="BH160" s="1">
        <v>1</v>
      </c>
      <c r="BI160" s="1">
        <v>1</v>
      </c>
      <c r="BJ160" s="1">
        <v>1</v>
      </c>
      <c r="BK160" s="1">
        <v>4</v>
      </c>
      <c r="BL160" s="1">
        <v>0</v>
      </c>
      <c r="BM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1</v>
      </c>
      <c r="BT160" s="1">
        <v>0</v>
      </c>
      <c r="BU160" s="1">
        <v>1</v>
      </c>
      <c r="BV160" s="1">
        <v>1</v>
      </c>
      <c r="BW160" s="1">
        <v>1</v>
      </c>
      <c r="BX160" s="1">
        <v>0</v>
      </c>
      <c r="BY160" s="1">
        <v>0</v>
      </c>
      <c r="CB160" s="1">
        <v>0</v>
      </c>
      <c r="CC160" s="1">
        <v>1</v>
      </c>
      <c r="CD160" s="1">
        <v>0</v>
      </c>
    </row>
    <row r="161" spans="1:82" x14ac:dyDescent="0.25">
      <c r="A161" s="1">
        <v>567</v>
      </c>
      <c r="B161" s="1" t="s">
        <v>1275</v>
      </c>
      <c r="C161" s="1" t="s">
        <v>1276</v>
      </c>
      <c r="D161" s="7">
        <v>39540</v>
      </c>
      <c r="E161" s="10">
        <v>2008</v>
      </c>
      <c r="F161" s="13">
        <v>38372</v>
      </c>
      <c r="G161" s="13">
        <v>36911</v>
      </c>
      <c r="H161" s="11">
        <f t="shared" si="90"/>
        <v>1168</v>
      </c>
      <c r="I161" s="11">
        <f t="shared" si="91"/>
        <v>2629</v>
      </c>
      <c r="J161" s="9">
        <f t="shared" si="68"/>
        <v>2</v>
      </c>
      <c r="K161" s="9">
        <f t="shared" si="69"/>
        <v>0</v>
      </c>
      <c r="L161" s="9">
        <f t="shared" si="70"/>
        <v>1</v>
      </c>
      <c r="M161" s="9">
        <f t="shared" si="71"/>
        <v>0</v>
      </c>
      <c r="N161" s="1" t="s">
        <v>215</v>
      </c>
      <c r="O161" s="7" t="s">
        <v>1590</v>
      </c>
      <c r="P161" s="1" t="s">
        <v>727</v>
      </c>
      <c r="Q161" s="1">
        <v>1</v>
      </c>
      <c r="R161" s="1" t="s">
        <v>728</v>
      </c>
      <c r="S161" s="1">
        <f t="shared" si="72"/>
        <v>0</v>
      </c>
      <c r="T161" s="1">
        <f t="shared" si="73"/>
        <v>1</v>
      </c>
      <c r="U161" s="1">
        <f t="shared" si="74"/>
        <v>0</v>
      </c>
      <c r="V161" s="1">
        <f t="shared" si="75"/>
        <v>0</v>
      </c>
      <c r="W161" s="1">
        <f t="shared" si="76"/>
        <v>0</v>
      </c>
      <c r="X161" s="1">
        <f t="shared" si="77"/>
        <v>1</v>
      </c>
      <c r="Y161" s="1">
        <f t="shared" si="78"/>
        <v>0</v>
      </c>
      <c r="Z161" s="1">
        <f t="shared" si="79"/>
        <v>0</v>
      </c>
      <c r="AA161" s="1">
        <f t="shared" si="80"/>
        <v>0</v>
      </c>
      <c r="AB161" s="1">
        <f t="shared" si="81"/>
        <v>0</v>
      </c>
      <c r="AC161" s="1">
        <f t="shared" si="62"/>
        <v>0</v>
      </c>
      <c r="AD161" s="1">
        <f t="shared" si="82"/>
        <v>0</v>
      </c>
      <c r="AE161" s="1">
        <f t="shared" si="65"/>
        <v>0</v>
      </c>
      <c r="AF161" s="1">
        <f t="shared" si="83"/>
        <v>0</v>
      </c>
      <c r="AG161" s="1">
        <f t="shared" si="84"/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f t="shared" ref="AM161:AM192" si="92">IF(K161="FORD",1,0)</f>
        <v>0</v>
      </c>
      <c r="AN161" s="1">
        <v>0</v>
      </c>
      <c r="AO161" s="1">
        <f t="shared" si="87"/>
        <v>0</v>
      </c>
      <c r="AP161" s="1">
        <f t="shared" si="85"/>
        <v>0</v>
      </c>
      <c r="AQ161" s="1">
        <v>0</v>
      </c>
      <c r="AR161" s="1">
        <f t="shared" si="86"/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2" t="s">
        <v>1722</v>
      </c>
      <c r="AZ161" s="2" t="s">
        <v>1729</v>
      </c>
      <c r="BA161" s="2" t="s">
        <v>1909</v>
      </c>
      <c r="BB161" s="2" t="s">
        <v>1813</v>
      </c>
    </row>
    <row r="162" spans="1:82" x14ac:dyDescent="0.25">
      <c r="A162" s="1">
        <v>566</v>
      </c>
      <c r="B162" s="2" t="s">
        <v>904</v>
      </c>
      <c r="C162" s="1" t="s">
        <v>905</v>
      </c>
      <c r="D162" s="7">
        <v>36990</v>
      </c>
      <c r="E162" s="9">
        <v>2001</v>
      </c>
      <c r="F162" s="13">
        <v>36911</v>
      </c>
      <c r="G162" s="13">
        <v>36911</v>
      </c>
      <c r="H162" s="11">
        <f t="shared" si="90"/>
        <v>79</v>
      </c>
      <c r="I162" s="11">
        <f t="shared" si="91"/>
        <v>79</v>
      </c>
      <c r="J162" s="9">
        <f t="shared" si="68"/>
        <v>2</v>
      </c>
      <c r="K162" s="9">
        <f t="shared" si="69"/>
        <v>0</v>
      </c>
      <c r="L162" s="9">
        <f t="shared" si="70"/>
        <v>1</v>
      </c>
      <c r="M162" s="9">
        <f t="shared" si="71"/>
        <v>0</v>
      </c>
      <c r="N162" s="1" t="s">
        <v>215</v>
      </c>
      <c r="O162" s="7" t="s">
        <v>1543</v>
      </c>
      <c r="P162" s="1" t="s">
        <v>727</v>
      </c>
      <c r="Q162" s="1">
        <v>1</v>
      </c>
      <c r="R162" s="1" t="s">
        <v>728</v>
      </c>
      <c r="S162" s="1">
        <f t="shared" si="72"/>
        <v>0</v>
      </c>
      <c r="T162" s="1">
        <f t="shared" si="73"/>
        <v>1</v>
      </c>
      <c r="U162" s="1">
        <f t="shared" si="74"/>
        <v>0</v>
      </c>
      <c r="V162" s="1">
        <f t="shared" si="75"/>
        <v>0</v>
      </c>
      <c r="W162" s="1">
        <f t="shared" si="76"/>
        <v>0</v>
      </c>
      <c r="X162" s="1">
        <f t="shared" si="77"/>
        <v>0</v>
      </c>
      <c r="Y162" s="1">
        <f t="shared" si="78"/>
        <v>0</v>
      </c>
      <c r="Z162" s="1">
        <f t="shared" si="79"/>
        <v>0</v>
      </c>
      <c r="AA162" s="1">
        <f t="shared" si="80"/>
        <v>0</v>
      </c>
      <c r="AB162" s="1">
        <f t="shared" si="81"/>
        <v>0</v>
      </c>
      <c r="AC162" s="1">
        <f t="shared" si="62"/>
        <v>0</v>
      </c>
      <c r="AD162" s="1">
        <f t="shared" si="82"/>
        <v>0</v>
      </c>
      <c r="AE162" s="1">
        <f t="shared" si="65"/>
        <v>0</v>
      </c>
      <c r="AF162" s="1">
        <f t="shared" si="83"/>
        <v>0</v>
      </c>
      <c r="AG162" s="1">
        <f t="shared" si="84"/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f t="shared" si="92"/>
        <v>0</v>
      </c>
      <c r="AN162" s="1">
        <v>0</v>
      </c>
      <c r="AO162" s="1">
        <f t="shared" si="87"/>
        <v>0</v>
      </c>
      <c r="AP162" s="1">
        <f t="shared" si="85"/>
        <v>0</v>
      </c>
      <c r="AQ162" s="1">
        <v>0</v>
      </c>
      <c r="AR162" s="1">
        <f t="shared" si="86"/>
        <v>0</v>
      </c>
      <c r="AS162" s="1">
        <v>0</v>
      </c>
      <c r="AT162" s="1">
        <v>0</v>
      </c>
      <c r="AU162" s="1">
        <v>0</v>
      </c>
      <c r="AV162" s="1">
        <v>1</v>
      </c>
      <c r="AW162" s="1">
        <v>0</v>
      </c>
      <c r="AX162" s="1">
        <v>0</v>
      </c>
      <c r="AY162" s="2" t="s">
        <v>1754</v>
      </c>
      <c r="AZ162" s="2" t="s">
        <v>1615</v>
      </c>
      <c r="BA162" s="2" t="s">
        <v>1905</v>
      </c>
      <c r="BB162" s="2" t="s">
        <v>1813</v>
      </c>
    </row>
    <row r="163" spans="1:82" x14ac:dyDescent="0.25">
      <c r="A163" s="1">
        <v>563</v>
      </c>
      <c r="B163" s="1" t="s">
        <v>943</v>
      </c>
      <c r="C163" s="1" t="s">
        <v>944</v>
      </c>
      <c r="D163" s="7">
        <v>37964</v>
      </c>
      <c r="E163" s="9">
        <v>2003</v>
      </c>
      <c r="F163" s="13">
        <v>36911</v>
      </c>
      <c r="G163" s="13">
        <v>36911</v>
      </c>
      <c r="H163" s="11">
        <f t="shared" si="90"/>
        <v>1053</v>
      </c>
      <c r="I163" s="11">
        <f t="shared" si="91"/>
        <v>1053</v>
      </c>
      <c r="J163" s="9">
        <f t="shared" si="68"/>
        <v>2</v>
      </c>
      <c r="K163" s="9">
        <f t="shared" si="69"/>
        <v>0</v>
      </c>
      <c r="L163" s="9">
        <f t="shared" si="70"/>
        <v>1</v>
      </c>
      <c r="M163" s="9">
        <f t="shared" si="71"/>
        <v>0</v>
      </c>
      <c r="N163" s="1" t="s">
        <v>215</v>
      </c>
      <c r="O163" s="7" t="s">
        <v>1809</v>
      </c>
      <c r="P163" s="1" t="s">
        <v>727</v>
      </c>
      <c r="Q163" s="1">
        <v>1</v>
      </c>
      <c r="R163" s="1" t="s">
        <v>728</v>
      </c>
      <c r="S163" s="1">
        <f t="shared" si="72"/>
        <v>0</v>
      </c>
      <c r="T163" s="1">
        <f t="shared" si="73"/>
        <v>1</v>
      </c>
      <c r="U163" s="1">
        <f t="shared" si="74"/>
        <v>0</v>
      </c>
      <c r="V163" s="1">
        <f t="shared" si="75"/>
        <v>0</v>
      </c>
      <c r="W163" s="1">
        <f t="shared" si="76"/>
        <v>0</v>
      </c>
      <c r="X163" s="1">
        <f t="shared" si="77"/>
        <v>1</v>
      </c>
      <c r="Y163" s="1">
        <f t="shared" si="78"/>
        <v>0</v>
      </c>
      <c r="Z163" s="1">
        <f t="shared" si="79"/>
        <v>0</v>
      </c>
      <c r="AA163" s="1">
        <f t="shared" si="80"/>
        <v>0</v>
      </c>
      <c r="AB163" s="1">
        <f t="shared" si="81"/>
        <v>0</v>
      </c>
      <c r="AC163" s="1">
        <f t="shared" si="62"/>
        <v>0</v>
      </c>
      <c r="AD163" s="1">
        <f t="shared" si="82"/>
        <v>0</v>
      </c>
      <c r="AE163" s="1">
        <f t="shared" si="65"/>
        <v>0</v>
      </c>
      <c r="AF163" s="1">
        <f t="shared" si="83"/>
        <v>0</v>
      </c>
      <c r="AG163" s="1">
        <f t="shared" si="84"/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f t="shared" si="92"/>
        <v>0</v>
      </c>
      <c r="AN163" s="1">
        <v>0</v>
      </c>
      <c r="AO163" s="1">
        <f t="shared" si="87"/>
        <v>0</v>
      </c>
      <c r="AP163" s="1">
        <f t="shared" si="85"/>
        <v>0</v>
      </c>
      <c r="AQ163" s="1">
        <v>0</v>
      </c>
      <c r="AR163" s="1">
        <f t="shared" si="86"/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2" t="s">
        <v>1722</v>
      </c>
      <c r="AZ163" s="2" t="s">
        <v>1762</v>
      </c>
      <c r="BA163" s="2" t="s">
        <v>1910</v>
      </c>
      <c r="BB163" s="2" t="s">
        <v>1813</v>
      </c>
      <c r="BC163" s="1">
        <v>1</v>
      </c>
      <c r="BD163" s="1" t="s">
        <v>1918</v>
      </c>
      <c r="BE163" s="1">
        <v>0</v>
      </c>
      <c r="BF163" s="1" t="s">
        <v>90</v>
      </c>
      <c r="BG163" s="1">
        <v>0</v>
      </c>
      <c r="BH163" s="1">
        <v>0</v>
      </c>
      <c r="BI163" s="1">
        <v>1</v>
      </c>
      <c r="BJ163" s="1">
        <v>1</v>
      </c>
      <c r="BK163" s="1">
        <v>2</v>
      </c>
      <c r="BL163" s="1">
        <v>0</v>
      </c>
      <c r="BM163" s="1">
        <v>1</v>
      </c>
      <c r="BN163" s="1" t="s">
        <v>1936</v>
      </c>
      <c r="BO163" s="1">
        <v>1</v>
      </c>
      <c r="BP163" s="1">
        <v>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1</v>
      </c>
      <c r="BY163" s="1">
        <v>0</v>
      </c>
      <c r="CB163" s="1">
        <v>1</v>
      </c>
      <c r="CC163" s="1">
        <v>0</v>
      </c>
    </row>
    <row r="164" spans="1:82" x14ac:dyDescent="0.25">
      <c r="A164" s="1">
        <v>564</v>
      </c>
      <c r="B164" s="1" t="s">
        <v>943</v>
      </c>
      <c r="C164" s="1" t="s">
        <v>1259</v>
      </c>
      <c r="D164" s="7">
        <v>40356</v>
      </c>
      <c r="E164" s="9">
        <v>2010</v>
      </c>
      <c r="F164" s="13">
        <v>39833</v>
      </c>
      <c r="G164" s="13">
        <v>39833</v>
      </c>
      <c r="H164" s="11">
        <f t="shared" si="90"/>
        <v>523</v>
      </c>
      <c r="I164" s="11">
        <f t="shared" si="91"/>
        <v>523</v>
      </c>
      <c r="J164" s="9">
        <f t="shared" si="68"/>
        <v>1</v>
      </c>
      <c r="K164" s="9">
        <f t="shared" si="69"/>
        <v>1</v>
      </c>
      <c r="L164" s="9">
        <f t="shared" si="70"/>
        <v>0</v>
      </c>
      <c r="M164" s="9">
        <f t="shared" si="71"/>
        <v>0</v>
      </c>
      <c r="N164" s="1" t="s">
        <v>197</v>
      </c>
      <c r="O164" s="7"/>
      <c r="P164" s="1" t="s">
        <v>731</v>
      </c>
      <c r="Q164" s="1">
        <v>0</v>
      </c>
      <c r="R164" s="1" t="s">
        <v>732</v>
      </c>
      <c r="S164" s="1">
        <f t="shared" si="72"/>
        <v>0</v>
      </c>
      <c r="T164" s="1">
        <f t="shared" si="73"/>
        <v>0</v>
      </c>
      <c r="U164" s="1">
        <f t="shared" si="74"/>
        <v>1</v>
      </c>
      <c r="V164" s="1">
        <f t="shared" si="75"/>
        <v>0</v>
      </c>
      <c r="W164" s="1">
        <f t="shared" si="76"/>
        <v>0</v>
      </c>
      <c r="X164" s="1">
        <f t="shared" si="77"/>
        <v>0</v>
      </c>
      <c r="Y164" s="1">
        <f t="shared" si="78"/>
        <v>0</v>
      </c>
      <c r="Z164" s="1">
        <f t="shared" si="79"/>
        <v>0</v>
      </c>
      <c r="AA164" s="1">
        <f t="shared" si="80"/>
        <v>0</v>
      </c>
      <c r="AB164" s="1">
        <f t="shared" si="81"/>
        <v>0</v>
      </c>
      <c r="AC164" s="1">
        <f t="shared" si="62"/>
        <v>0</v>
      </c>
      <c r="AD164" s="1">
        <f t="shared" si="82"/>
        <v>0</v>
      </c>
      <c r="AE164" s="1">
        <f t="shared" si="65"/>
        <v>0</v>
      </c>
      <c r="AF164" s="1">
        <f t="shared" si="83"/>
        <v>0</v>
      </c>
      <c r="AG164" s="1">
        <f t="shared" si="84"/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f t="shared" si="92"/>
        <v>0</v>
      </c>
      <c r="AN164" s="1">
        <v>1</v>
      </c>
      <c r="AO164" s="1">
        <f t="shared" si="87"/>
        <v>0</v>
      </c>
      <c r="AP164" s="1">
        <f t="shared" si="85"/>
        <v>0</v>
      </c>
      <c r="AQ164" s="1">
        <v>0</v>
      </c>
      <c r="AR164" s="1">
        <f t="shared" si="86"/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1</v>
      </c>
      <c r="AY164" s="2" t="s">
        <v>1718</v>
      </c>
      <c r="AZ164" s="2"/>
      <c r="BA164" s="2"/>
      <c r="BB164" s="2"/>
    </row>
    <row r="165" spans="1:82" x14ac:dyDescent="0.25">
      <c r="A165" s="1">
        <v>559</v>
      </c>
      <c r="B165" s="2" t="s">
        <v>886</v>
      </c>
      <c r="C165" s="1" t="s">
        <v>887</v>
      </c>
      <c r="D165" s="7">
        <v>37166</v>
      </c>
      <c r="E165" s="9">
        <v>2001</v>
      </c>
      <c r="F165" s="13">
        <v>36911</v>
      </c>
      <c r="G165" s="13">
        <v>36911</v>
      </c>
      <c r="H165" s="11">
        <f t="shared" si="90"/>
        <v>255</v>
      </c>
      <c r="I165" s="11">
        <f t="shared" si="91"/>
        <v>255</v>
      </c>
      <c r="J165" s="9">
        <f t="shared" si="68"/>
        <v>2</v>
      </c>
      <c r="K165" s="9">
        <f t="shared" si="69"/>
        <v>0</v>
      </c>
      <c r="L165" s="9">
        <f t="shared" si="70"/>
        <v>1</v>
      </c>
      <c r="M165" s="9">
        <f t="shared" si="71"/>
        <v>0</v>
      </c>
      <c r="N165" s="1" t="s">
        <v>215</v>
      </c>
      <c r="O165" s="7" t="s">
        <v>1809</v>
      </c>
      <c r="P165" s="1" t="s">
        <v>727</v>
      </c>
      <c r="Q165" s="1">
        <v>1</v>
      </c>
      <c r="R165" s="1" t="s">
        <v>728</v>
      </c>
      <c r="S165" s="1">
        <f t="shared" si="72"/>
        <v>0</v>
      </c>
      <c r="T165" s="1">
        <f t="shared" si="73"/>
        <v>1</v>
      </c>
      <c r="U165" s="1">
        <f t="shared" si="74"/>
        <v>0</v>
      </c>
      <c r="V165" s="1">
        <f t="shared" si="75"/>
        <v>0</v>
      </c>
      <c r="W165" s="1">
        <f t="shared" si="76"/>
        <v>0</v>
      </c>
      <c r="X165" s="1">
        <f t="shared" si="77"/>
        <v>0</v>
      </c>
      <c r="Y165" s="1">
        <f t="shared" si="78"/>
        <v>0</v>
      </c>
      <c r="Z165" s="1">
        <f t="shared" si="79"/>
        <v>0</v>
      </c>
      <c r="AA165" s="1">
        <f t="shared" si="80"/>
        <v>0</v>
      </c>
      <c r="AB165" s="1">
        <f t="shared" si="81"/>
        <v>0</v>
      </c>
      <c r="AC165" s="1">
        <f t="shared" si="62"/>
        <v>0</v>
      </c>
      <c r="AD165" s="1">
        <f t="shared" si="82"/>
        <v>0</v>
      </c>
      <c r="AE165" s="1">
        <f t="shared" si="65"/>
        <v>0</v>
      </c>
      <c r="AF165" s="1">
        <f t="shared" si="83"/>
        <v>0</v>
      </c>
      <c r="AG165" s="1">
        <f t="shared" si="84"/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f t="shared" si="92"/>
        <v>0</v>
      </c>
      <c r="AN165" s="1">
        <v>0</v>
      </c>
      <c r="AO165" s="1">
        <f t="shared" si="87"/>
        <v>0</v>
      </c>
      <c r="AP165" s="1">
        <f t="shared" si="85"/>
        <v>0</v>
      </c>
      <c r="AQ165" s="1">
        <v>0</v>
      </c>
      <c r="AR165" s="1">
        <f t="shared" si="86"/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2" t="s">
        <v>1589</v>
      </c>
      <c r="AZ165" s="2" t="s">
        <v>1747</v>
      </c>
      <c r="BA165" s="2" t="s">
        <v>1905</v>
      </c>
      <c r="BB165" s="2" t="s">
        <v>1813</v>
      </c>
    </row>
    <row r="166" spans="1:82" x14ac:dyDescent="0.25">
      <c r="A166" s="1">
        <v>558</v>
      </c>
      <c r="B166" s="2" t="s">
        <v>762</v>
      </c>
      <c r="C166" s="1" t="s">
        <v>763</v>
      </c>
      <c r="D166" s="7">
        <v>37081</v>
      </c>
      <c r="E166" s="9">
        <v>2001</v>
      </c>
      <c r="F166" s="13">
        <v>36911</v>
      </c>
      <c r="G166" s="13">
        <v>36911</v>
      </c>
      <c r="H166" s="11">
        <f t="shared" si="90"/>
        <v>170</v>
      </c>
      <c r="I166" s="11">
        <f t="shared" si="91"/>
        <v>170</v>
      </c>
      <c r="J166" s="9">
        <f t="shared" si="68"/>
        <v>2</v>
      </c>
      <c r="K166" s="9">
        <f t="shared" si="69"/>
        <v>0</v>
      </c>
      <c r="L166" s="9">
        <f t="shared" si="70"/>
        <v>1</v>
      </c>
      <c r="M166" s="9">
        <f t="shared" si="71"/>
        <v>0</v>
      </c>
      <c r="N166" s="1" t="s">
        <v>215</v>
      </c>
      <c r="O166" s="7" t="s">
        <v>1469</v>
      </c>
      <c r="P166" s="1" t="s">
        <v>727</v>
      </c>
      <c r="Q166" s="1">
        <v>1</v>
      </c>
      <c r="R166" s="1" t="s">
        <v>728</v>
      </c>
      <c r="S166" s="1">
        <f t="shared" si="72"/>
        <v>0</v>
      </c>
      <c r="T166" s="1">
        <f t="shared" si="73"/>
        <v>1</v>
      </c>
      <c r="U166" s="1">
        <f t="shared" si="74"/>
        <v>0</v>
      </c>
      <c r="V166" s="1">
        <f t="shared" si="75"/>
        <v>0</v>
      </c>
      <c r="W166" s="1">
        <f t="shared" si="76"/>
        <v>0</v>
      </c>
      <c r="X166" s="1">
        <f t="shared" si="77"/>
        <v>1</v>
      </c>
      <c r="Y166" s="1">
        <f t="shared" si="78"/>
        <v>0</v>
      </c>
      <c r="Z166" s="1">
        <f t="shared" si="79"/>
        <v>0</v>
      </c>
      <c r="AA166" s="1">
        <f t="shared" si="80"/>
        <v>0</v>
      </c>
      <c r="AB166" s="1">
        <f t="shared" si="81"/>
        <v>0</v>
      </c>
      <c r="AC166" s="1">
        <f t="shared" si="62"/>
        <v>0</v>
      </c>
      <c r="AD166" s="1">
        <f t="shared" si="82"/>
        <v>0</v>
      </c>
      <c r="AE166" s="1">
        <f t="shared" si="65"/>
        <v>0</v>
      </c>
      <c r="AF166" s="1">
        <f t="shared" si="83"/>
        <v>0</v>
      </c>
      <c r="AG166" s="1">
        <f t="shared" si="84"/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f t="shared" si="92"/>
        <v>0</v>
      </c>
      <c r="AN166" s="1">
        <v>0</v>
      </c>
      <c r="AO166" s="1">
        <f t="shared" si="87"/>
        <v>0</v>
      </c>
      <c r="AP166" s="1">
        <f t="shared" si="85"/>
        <v>0</v>
      </c>
      <c r="AQ166" s="1">
        <v>0</v>
      </c>
      <c r="AR166" s="1">
        <f t="shared" si="86"/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2" t="s">
        <v>1722</v>
      </c>
      <c r="AZ166" s="2" t="s">
        <v>1729</v>
      </c>
      <c r="BA166" s="2" t="s">
        <v>1909</v>
      </c>
      <c r="BB166" s="2" t="s">
        <v>1813</v>
      </c>
    </row>
    <row r="167" spans="1:82" x14ac:dyDescent="0.25">
      <c r="A167" s="1">
        <v>556</v>
      </c>
      <c r="B167" s="1" t="s">
        <v>1264</v>
      </c>
      <c r="C167" s="1" t="s">
        <v>407</v>
      </c>
      <c r="D167" s="7">
        <v>37773</v>
      </c>
      <c r="E167" s="9">
        <v>2003</v>
      </c>
      <c r="F167" s="13">
        <v>36911</v>
      </c>
      <c r="G167" s="13">
        <v>36911</v>
      </c>
      <c r="H167" s="11">
        <f t="shared" si="90"/>
        <v>862</v>
      </c>
      <c r="I167" s="11">
        <f t="shared" si="91"/>
        <v>862</v>
      </c>
      <c r="J167" s="9">
        <f t="shared" si="68"/>
        <v>2</v>
      </c>
      <c r="K167" s="9">
        <f t="shared" si="69"/>
        <v>0</v>
      </c>
      <c r="L167" s="9">
        <f t="shared" si="70"/>
        <v>1</v>
      </c>
      <c r="M167" s="9">
        <f t="shared" si="71"/>
        <v>0</v>
      </c>
      <c r="N167" s="1" t="s">
        <v>215</v>
      </c>
      <c r="O167" s="7" t="s">
        <v>1588</v>
      </c>
      <c r="P167" s="1" t="s">
        <v>727</v>
      </c>
      <c r="Q167" s="1">
        <v>1</v>
      </c>
      <c r="R167" s="1" t="s">
        <v>728</v>
      </c>
      <c r="S167" s="1">
        <f t="shared" si="72"/>
        <v>0</v>
      </c>
      <c r="T167" s="1">
        <f t="shared" si="73"/>
        <v>1</v>
      </c>
      <c r="U167" s="1">
        <f t="shared" si="74"/>
        <v>0</v>
      </c>
      <c r="V167" s="1">
        <f t="shared" si="75"/>
        <v>0</v>
      </c>
      <c r="W167" s="1">
        <f t="shared" si="76"/>
        <v>0</v>
      </c>
      <c r="X167" s="1">
        <f t="shared" si="77"/>
        <v>0</v>
      </c>
      <c r="Y167" s="1">
        <f t="shared" si="78"/>
        <v>0</v>
      </c>
      <c r="Z167" s="1">
        <f t="shared" si="79"/>
        <v>0</v>
      </c>
      <c r="AA167" s="1">
        <f t="shared" si="80"/>
        <v>1</v>
      </c>
      <c r="AB167" s="1">
        <f t="shared" si="81"/>
        <v>0</v>
      </c>
      <c r="AC167" s="1">
        <f t="shared" si="62"/>
        <v>0</v>
      </c>
      <c r="AD167" s="1">
        <f t="shared" si="82"/>
        <v>0</v>
      </c>
      <c r="AE167" s="1">
        <f t="shared" si="65"/>
        <v>0</v>
      </c>
      <c r="AF167" s="1">
        <f t="shared" si="83"/>
        <v>0</v>
      </c>
      <c r="AG167" s="1">
        <f t="shared" si="84"/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f t="shared" si="92"/>
        <v>0</v>
      </c>
      <c r="AN167" s="1">
        <v>0</v>
      </c>
      <c r="AO167" s="1">
        <f t="shared" si="87"/>
        <v>0</v>
      </c>
      <c r="AP167" s="1">
        <f t="shared" si="85"/>
        <v>0</v>
      </c>
      <c r="AQ167" s="1">
        <v>0</v>
      </c>
      <c r="AR167" s="1">
        <f t="shared" si="86"/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2" t="s">
        <v>1731</v>
      </c>
      <c r="AZ167" s="2" t="s">
        <v>1747</v>
      </c>
      <c r="BA167" s="2" t="s">
        <v>1905</v>
      </c>
      <c r="BB167" s="2" t="s">
        <v>1813</v>
      </c>
    </row>
    <row r="168" spans="1:82" x14ac:dyDescent="0.25">
      <c r="A168" s="1">
        <v>554</v>
      </c>
      <c r="B168" s="1" t="s">
        <v>342</v>
      </c>
      <c r="C168" s="1" t="s">
        <v>698</v>
      </c>
      <c r="D168" s="7">
        <v>37334</v>
      </c>
      <c r="E168" s="9">
        <v>2002</v>
      </c>
      <c r="F168" s="13">
        <v>36911</v>
      </c>
      <c r="G168" s="13">
        <v>36911</v>
      </c>
      <c r="H168" s="11">
        <f t="shared" si="90"/>
        <v>423</v>
      </c>
      <c r="I168" s="11">
        <f t="shared" si="91"/>
        <v>423</v>
      </c>
      <c r="J168" s="9">
        <f t="shared" si="68"/>
        <v>2</v>
      </c>
      <c r="K168" s="9">
        <f t="shared" si="69"/>
        <v>0</v>
      </c>
      <c r="L168" s="9">
        <f t="shared" si="70"/>
        <v>1</v>
      </c>
      <c r="M168" s="9">
        <f t="shared" si="71"/>
        <v>0</v>
      </c>
      <c r="N168" s="1" t="s">
        <v>215</v>
      </c>
      <c r="O168" s="7" t="s">
        <v>1564</v>
      </c>
      <c r="P168" s="1" t="s">
        <v>741</v>
      </c>
      <c r="Q168" s="1">
        <v>0</v>
      </c>
      <c r="R168" s="1" t="s">
        <v>742</v>
      </c>
      <c r="S168" s="1">
        <f t="shared" si="72"/>
        <v>1</v>
      </c>
      <c r="T168" s="1">
        <f t="shared" si="73"/>
        <v>0</v>
      </c>
      <c r="U168" s="1">
        <f t="shared" si="74"/>
        <v>0</v>
      </c>
      <c r="V168" s="1">
        <f t="shared" si="75"/>
        <v>0</v>
      </c>
      <c r="W168" s="1">
        <f t="shared" si="76"/>
        <v>0</v>
      </c>
      <c r="X168" s="1">
        <f t="shared" si="77"/>
        <v>0</v>
      </c>
      <c r="Y168" s="1">
        <f t="shared" si="78"/>
        <v>0</v>
      </c>
      <c r="Z168" s="1">
        <f t="shared" si="79"/>
        <v>0</v>
      </c>
      <c r="AA168" s="1">
        <f t="shared" si="80"/>
        <v>0</v>
      </c>
      <c r="AB168" s="1">
        <f t="shared" si="81"/>
        <v>0</v>
      </c>
      <c r="AC168" s="1">
        <f t="shared" si="62"/>
        <v>0</v>
      </c>
      <c r="AD168" s="1">
        <f t="shared" si="82"/>
        <v>0</v>
      </c>
      <c r="AE168" s="1">
        <f t="shared" si="65"/>
        <v>0</v>
      </c>
      <c r="AF168" s="1">
        <f t="shared" si="83"/>
        <v>0</v>
      </c>
      <c r="AG168" s="1">
        <f t="shared" si="84"/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f t="shared" si="92"/>
        <v>0</v>
      </c>
      <c r="AN168" s="1">
        <v>0</v>
      </c>
      <c r="AO168" s="1">
        <f t="shared" si="87"/>
        <v>0</v>
      </c>
      <c r="AP168" s="1">
        <f t="shared" si="85"/>
        <v>0</v>
      </c>
      <c r="AQ168" s="1">
        <v>0</v>
      </c>
      <c r="AR168" s="1">
        <f t="shared" si="86"/>
        <v>0</v>
      </c>
      <c r="AS168" s="1">
        <v>0</v>
      </c>
      <c r="AT168" s="1">
        <v>1</v>
      </c>
      <c r="AU168" s="1">
        <v>0</v>
      </c>
      <c r="AV168" s="1">
        <v>0</v>
      </c>
      <c r="AW168" s="1">
        <v>0</v>
      </c>
      <c r="AX168" s="1">
        <v>0</v>
      </c>
      <c r="AY168" s="2" t="s">
        <v>1746</v>
      </c>
      <c r="AZ168" s="2" t="s">
        <v>1611</v>
      </c>
      <c r="BA168" s="2" t="s">
        <v>1905</v>
      </c>
      <c r="BB168" s="2" t="s">
        <v>1717</v>
      </c>
      <c r="BC168" s="1">
        <v>1</v>
      </c>
      <c r="BD168" s="1" t="s">
        <v>1918</v>
      </c>
      <c r="BE168" s="1">
        <v>0</v>
      </c>
      <c r="BF168" s="1" t="s">
        <v>1958</v>
      </c>
      <c r="BG168" s="1">
        <v>0</v>
      </c>
      <c r="BH168" s="1">
        <v>0</v>
      </c>
      <c r="BI168" s="1">
        <v>0</v>
      </c>
      <c r="BJ168" s="1">
        <v>1</v>
      </c>
      <c r="BK168" s="1">
        <v>1</v>
      </c>
      <c r="BL168" s="1">
        <v>0</v>
      </c>
      <c r="BM168" s="1">
        <v>1</v>
      </c>
      <c r="BN168" s="1" t="s">
        <v>2039</v>
      </c>
      <c r="BO168" s="1">
        <v>0</v>
      </c>
      <c r="BP168" s="1">
        <v>1</v>
      </c>
      <c r="BQ168" s="1">
        <v>0</v>
      </c>
      <c r="BR168" s="1">
        <v>0</v>
      </c>
      <c r="BS168" s="1">
        <v>0</v>
      </c>
      <c r="BT168" s="1">
        <v>0</v>
      </c>
      <c r="BU168" s="1">
        <v>0</v>
      </c>
      <c r="BV168" s="1">
        <v>0</v>
      </c>
      <c r="BW168" s="1">
        <v>0</v>
      </c>
      <c r="BX168" s="1">
        <v>1</v>
      </c>
      <c r="BY168" s="1">
        <v>0</v>
      </c>
      <c r="CB168" s="1">
        <v>0</v>
      </c>
      <c r="CC168" s="1">
        <v>0</v>
      </c>
      <c r="CD168" s="1">
        <v>0</v>
      </c>
    </row>
    <row r="169" spans="1:82" x14ac:dyDescent="0.25">
      <c r="A169" s="1">
        <v>555</v>
      </c>
      <c r="B169" s="1" t="s">
        <v>342</v>
      </c>
      <c r="C169" s="1" t="s">
        <v>918</v>
      </c>
      <c r="D169" s="8">
        <v>40674</v>
      </c>
      <c r="E169" s="9">
        <v>2011</v>
      </c>
      <c r="F169" s="13">
        <v>39833</v>
      </c>
      <c r="G169" s="13">
        <v>39833</v>
      </c>
      <c r="H169" s="11">
        <f t="shared" si="90"/>
        <v>841</v>
      </c>
      <c r="I169" s="11">
        <f t="shared" si="91"/>
        <v>841</v>
      </c>
      <c r="J169" s="9">
        <f t="shared" si="68"/>
        <v>1</v>
      </c>
      <c r="K169" s="9">
        <f t="shared" si="69"/>
        <v>1</v>
      </c>
      <c r="L169" s="9">
        <f t="shared" si="70"/>
        <v>0</v>
      </c>
      <c r="M169" s="9">
        <f t="shared" si="71"/>
        <v>0</v>
      </c>
      <c r="N169" s="1" t="s">
        <v>197</v>
      </c>
      <c r="P169" s="1" t="s">
        <v>727</v>
      </c>
      <c r="Q169" s="1">
        <v>1</v>
      </c>
      <c r="R169" s="1" t="s">
        <v>728</v>
      </c>
      <c r="S169" s="1">
        <f t="shared" si="72"/>
        <v>0</v>
      </c>
      <c r="T169" s="1">
        <f t="shared" si="73"/>
        <v>1</v>
      </c>
      <c r="U169" s="1">
        <f t="shared" si="74"/>
        <v>0</v>
      </c>
      <c r="V169" s="1">
        <f t="shared" si="75"/>
        <v>0</v>
      </c>
      <c r="W169" s="1">
        <f t="shared" si="76"/>
        <v>0</v>
      </c>
      <c r="X169" s="1">
        <f t="shared" si="77"/>
        <v>0</v>
      </c>
      <c r="Y169" s="1">
        <f t="shared" si="78"/>
        <v>0</v>
      </c>
      <c r="Z169" s="1">
        <f t="shared" si="79"/>
        <v>0</v>
      </c>
      <c r="AA169" s="1">
        <f t="shared" si="80"/>
        <v>0</v>
      </c>
      <c r="AB169" s="1">
        <f t="shared" si="81"/>
        <v>0</v>
      </c>
      <c r="AC169" s="1">
        <f t="shared" si="62"/>
        <v>0</v>
      </c>
      <c r="AD169" s="1">
        <f t="shared" si="82"/>
        <v>0</v>
      </c>
      <c r="AE169" s="1">
        <f t="shared" si="65"/>
        <v>0</v>
      </c>
      <c r="AF169" s="1">
        <f t="shared" si="83"/>
        <v>0</v>
      </c>
      <c r="AG169" s="1">
        <f t="shared" si="84"/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f t="shared" si="92"/>
        <v>0</v>
      </c>
      <c r="AN169" s="1">
        <v>1</v>
      </c>
      <c r="AO169" s="1">
        <f t="shared" si="87"/>
        <v>0</v>
      </c>
      <c r="AP169" s="1">
        <f t="shared" si="85"/>
        <v>0</v>
      </c>
      <c r="AQ169" s="1">
        <v>0</v>
      </c>
      <c r="AR169" s="1">
        <f t="shared" si="86"/>
        <v>0</v>
      </c>
      <c r="AS169" s="1">
        <v>1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 t="s">
        <v>343</v>
      </c>
    </row>
    <row r="170" spans="1:82" x14ac:dyDescent="0.25">
      <c r="A170" s="1">
        <v>552</v>
      </c>
      <c r="B170" s="2" t="s">
        <v>993</v>
      </c>
      <c r="C170" s="1" t="s">
        <v>406</v>
      </c>
      <c r="D170" s="7">
        <v>38398</v>
      </c>
      <c r="E170" s="9">
        <v>2005</v>
      </c>
      <c r="F170" s="13">
        <v>38372</v>
      </c>
      <c r="G170" s="13">
        <v>36911</v>
      </c>
      <c r="H170" s="11">
        <f t="shared" si="90"/>
        <v>26</v>
      </c>
      <c r="I170" s="11">
        <f t="shared" si="91"/>
        <v>1487</v>
      </c>
      <c r="J170" s="9">
        <f t="shared" si="68"/>
        <v>2</v>
      </c>
      <c r="K170" s="9">
        <f t="shared" si="69"/>
        <v>0</v>
      </c>
      <c r="L170" s="9">
        <f t="shared" si="70"/>
        <v>1</v>
      </c>
      <c r="M170" s="9">
        <f t="shared" si="71"/>
        <v>0</v>
      </c>
      <c r="N170" s="1" t="s">
        <v>215</v>
      </c>
      <c r="O170" s="7" t="s">
        <v>1680</v>
      </c>
      <c r="P170" s="1" t="s">
        <v>727</v>
      </c>
      <c r="Q170" s="1">
        <v>1</v>
      </c>
      <c r="R170" s="1" t="s">
        <v>728</v>
      </c>
      <c r="S170" s="1">
        <f t="shared" si="72"/>
        <v>0</v>
      </c>
      <c r="T170" s="1">
        <f t="shared" si="73"/>
        <v>1</v>
      </c>
      <c r="U170" s="1">
        <f t="shared" si="74"/>
        <v>0</v>
      </c>
      <c r="V170" s="1">
        <f t="shared" si="75"/>
        <v>0</v>
      </c>
      <c r="W170" s="1">
        <f t="shared" si="76"/>
        <v>0</v>
      </c>
      <c r="X170" s="1">
        <f t="shared" si="77"/>
        <v>0</v>
      </c>
      <c r="Y170" s="1">
        <f t="shared" si="78"/>
        <v>1</v>
      </c>
      <c r="Z170" s="1">
        <f t="shared" si="79"/>
        <v>0</v>
      </c>
      <c r="AA170" s="1">
        <f t="shared" si="80"/>
        <v>0</v>
      </c>
      <c r="AB170" s="1">
        <f t="shared" si="81"/>
        <v>0</v>
      </c>
      <c r="AC170" s="1">
        <f t="shared" si="62"/>
        <v>0</v>
      </c>
      <c r="AD170" s="1">
        <f t="shared" si="82"/>
        <v>0</v>
      </c>
      <c r="AE170" s="1">
        <f t="shared" si="65"/>
        <v>0</v>
      </c>
      <c r="AF170" s="1">
        <f t="shared" si="83"/>
        <v>0</v>
      </c>
      <c r="AG170" s="1">
        <f t="shared" si="84"/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f t="shared" si="92"/>
        <v>0</v>
      </c>
      <c r="AN170" s="1">
        <v>0</v>
      </c>
      <c r="AO170" s="1">
        <f t="shared" si="87"/>
        <v>0</v>
      </c>
      <c r="AP170" s="1">
        <f t="shared" si="85"/>
        <v>0</v>
      </c>
      <c r="AQ170" s="1">
        <v>0</v>
      </c>
      <c r="AR170" s="1">
        <f t="shared" si="86"/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2" t="s">
        <v>1735</v>
      </c>
      <c r="AZ170" s="2" t="s">
        <v>1736</v>
      </c>
      <c r="BA170" s="2" t="s">
        <v>1906</v>
      </c>
      <c r="BB170" s="2" t="s">
        <v>1826</v>
      </c>
    </row>
    <row r="171" spans="1:82" x14ac:dyDescent="0.25">
      <c r="A171" s="1">
        <v>550</v>
      </c>
      <c r="B171" s="1" t="s">
        <v>1154</v>
      </c>
      <c r="C171" s="1" t="s">
        <v>1155</v>
      </c>
      <c r="D171" s="7">
        <v>37655</v>
      </c>
      <c r="E171" s="9">
        <v>2003</v>
      </c>
      <c r="F171" s="13">
        <v>36911</v>
      </c>
      <c r="G171" s="13">
        <v>36911</v>
      </c>
      <c r="H171" s="11">
        <f t="shared" si="90"/>
        <v>744</v>
      </c>
      <c r="I171" s="11">
        <f t="shared" si="91"/>
        <v>744</v>
      </c>
      <c r="J171" s="9">
        <f t="shared" si="68"/>
        <v>2</v>
      </c>
      <c r="K171" s="9">
        <f t="shared" si="69"/>
        <v>0</v>
      </c>
      <c r="L171" s="9">
        <f t="shared" si="70"/>
        <v>1</v>
      </c>
      <c r="M171" s="9">
        <f t="shared" si="71"/>
        <v>0</v>
      </c>
      <c r="N171" s="1" t="s">
        <v>215</v>
      </c>
      <c r="O171" s="7" t="s">
        <v>1643</v>
      </c>
      <c r="P171" s="1" t="s">
        <v>727</v>
      </c>
      <c r="Q171" s="1">
        <v>1</v>
      </c>
      <c r="R171" s="1" t="s">
        <v>728</v>
      </c>
      <c r="S171" s="1">
        <f t="shared" si="72"/>
        <v>0</v>
      </c>
      <c r="T171" s="1">
        <f t="shared" si="73"/>
        <v>1</v>
      </c>
      <c r="U171" s="1">
        <f t="shared" si="74"/>
        <v>0</v>
      </c>
      <c r="V171" s="1">
        <f t="shared" si="75"/>
        <v>0</v>
      </c>
      <c r="W171" s="1">
        <f t="shared" si="76"/>
        <v>0</v>
      </c>
      <c r="X171" s="1">
        <f t="shared" si="77"/>
        <v>0</v>
      </c>
      <c r="Y171" s="1">
        <f t="shared" si="78"/>
        <v>1</v>
      </c>
      <c r="Z171" s="1">
        <f t="shared" si="79"/>
        <v>0</v>
      </c>
      <c r="AA171" s="1">
        <f t="shared" si="80"/>
        <v>0</v>
      </c>
      <c r="AB171" s="1">
        <f t="shared" si="81"/>
        <v>0</v>
      </c>
      <c r="AC171" s="1">
        <f t="shared" si="62"/>
        <v>0</v>
      </c>
      <c r="AD171" s="1">
        <f t="shared" si="82"/>
        <v>0</v>
      </c>
      <c r="AE171" s="1">
        <f t="shared" si="65"/>
        <v>0</v>
      </c>
      <c r="AF171" s="1">
        <f t="shared" si="83"/>
        <v>0</v>
      </c>
      <c r="AG171" s="1">
        <f t="shared" si="84"/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f t="shared" si="92"/>
        <v>0</v>
      </c>
      <c r="AN171" s="1">
        <v>0</v>
      </c>
      <c r="AO171" s="1">
        <f t="shared" si="87"/>
        <v>0</v>
      </c>
      <c r="AP171" s="1">
        <f t="shared" si="85"/>
        <v>0</v>
      </c>
      <c r="AQ171" s="1">
        <v>0</v>
      </c>
      <c r="AR171" s="1">
        <f t="shared" si="86"/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2" t="s">
        <v>1735</v>
      </c>
      <c r="AZ171" s="2" t="s">
        <v>1736</v>
      </c>
      <c r="BA171" s="2" t="s">
        <v>1906</v>
      </c>
      <c r="BB171" s="2" t="s">
        <v>1813</v>
      </c>
    </row>
    <row r="172" spans="1:82" x14ac:dyDescent="0.25">
      <c r="A172" s="1">
        <v>549</v>
      </c>
      <c r="B172" s="1" t="s">
        <v>1306</v>
      </c>
      <c r="C172" s="1" t="s">
        <v>1307</v>
      </c>
      <c r="D172" s="7">
        <v>39085</v>
      </c>
      <c r="E172" s="9">
        <v>2007</v>
      </c>
      <c r="F172" s="13">
        <v>38372</v>
      </c>
      <c r="G172" s="13">
        <v>36911</v>
      </c>
      <c r="H172" s="11">
        <f t="shared" si="90"/>
        <v>713</v>
      </c>
      <c r="I172" s="11">
        <f t="shared" si="91"/>
        <v>2174</v>
      </c>
      <c r="J172" s="9">
        <f t="shared" si="68"/>
        <v>2</v>
      </c>
      <c r="K172" s="9">
        <f t="shared" si="69"/>
        <v>0</v>
      </c>
      <c r="L172" s="9">
        <f t="shared" si="70"/>
        <v>1</v>
      </c>
      <c r="M172" s="9">
        <f t="shared" si="71"/>
        <v>0</v>
      </c>
      <c r="N172" s="1" t="s">
        <v>215</v>
      </c>
      <c r="O172" s="7" t="s">
        <v>1809</v>
      </c>
      <c r="P172" s="1" t="s">
        <v>741</v>
      </c>
      <c r="Q172" s="1">
        <v>0</v>
      </c>
      <c r="R172" s="1" t="s">
        <v>742</v>
      </c>
      <c r="S172" s="1">
        <f t="shared" si="72"/>
        <v>1</v>
      </c>
      <c r="T172" s="1">
        <f t="shared" si="73"/>
        <v>0</v>
      </c>
      <c r="U172" s="1">
        <f t="shared" si="74"/>
        <v>0</v>
      </c>
      <c r="V172" s="1">
        <f t="shared" si="75"/>
        <v>0</v>
      </c>
      <c r="W172" s="1">
        <f t="shared" si="76"/>
        <v>0</v>
      </c>
      <c r="X172" s="1">
        <f t="shared" si="77"/>
        <v>0</v>
      </c>
      <c r="Y172" s="1">
        <f t="shared" si="78"/>
        <v>0</v>
      </c>
      <c r="Z172" s="1">
        <f t="shared" si="79"/>
        <v>0</v>
      </c>
      <c r="AA172" s="1">
        <f t="shared" si="80"/>
        <v>0</v>
      </c>
      <c r="AB172" s="1">
        <f t="shared" si="81"/>
        <v>0</v>
      </c>
      <c r="AC172" s="1">
        <f t="shared" si="62"/>
        <v>0</v>
      </c>
      <c r="AD172" s="1">
        <f t="shared" si="82"/>
        <v>0</v>
      </c>
      <c r="AE172" s="1">
        <f t="shared" si="65"/>
        <v>0</v>
      </c>
      <c r="AF172" s="1">
        <f t="shared" si="83"/>
        <v>0</v>
      </c>
      <c r="AG172" s="1">
        <f t="shared" si="84"/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f t="shared" si="92"/>
        <v>0</v>
      </c>
      <c r="AN172" s="1">
        <v>0</v>
      </c>
      <c r="AO172" s="1">
        <f t="shared" si="87"/>
        <v>0</v>
      </c>
      <c r="AP172" s="1">
        <f t="shared" si="85"/>
        <v>0</v>
      </c>
      <c r="AQ172" s="1">
        <v>0</v>
      </c>
      <c r="AR172" s="1">
        <f t="shared" si="86"/>
        <v>0</v>
      </c>
      <c r="AS172" s="1">
        <v>0</v>
      </c>
      <c r="AT172" s="1">
        <v>1</v>
      </c>
      <c r="AU172" s="1">
        <v>0</v>
      </c>
      <c r="AV172" s="1">
        <v>0</v>
      </c>
      <c r="AW172" s="1">
        <v>0</v>
      </c>
      <c r="AX172" s="1">
        <v>0</v>
      </c>
      <c r="AY172" s="2" t="s">
        <v>1746</v>
      </c>
      <c r="AZ172" s="2" t="s">
        <v>1741</v>
      </c>
      <c r="BA172" s="2" t="s">
        <v>1905</v>
      </c>
      <c r="BB172" s="2" t="s">
        <v>1813</v>
      </c>
      <c r="BC172" s="1">
        <v>1</v>
      </c>
      <c r="BE172" s="1">
        <v>0</v>
      </c>
      <c r="BF172" s="1" t="s">
        <v>174</v>
      </c>
      <c r="BG172" s="1">
        <v>0</v>
      </c>
      <c r="BH172" s="1">
        <v>0</v>
      </c>
      <c r="BI172" s="1">
        <v>0</v>
      </c>
      <c r="BJ172" s="1">
        <v>1</v>
      </c>
      <c r="BK172" s="1">
        <v>1</v>
      </c>
      <c r="BL172" s="1">
        <v>0</v>
      </c>
      <c r="BM172" s="1">
        <v>1</v>
      </c>
      <c r="BN172" s="1" t="s">
        <v>188</v>
      </c>
      <c r="BO172" s="1">
        <v>0</v>
      </c>
      <c r="BP172" s="1">
        <v>1</v>
      </c>
      <c r="BQ172" s="1">
        <v>0</v>
      </c>
      <c r="BR172" s="1">
        <v>0</v>
      </c>
      <c r="BS172" s="1">
        <v>1</v>
      </c>
      <c r="BT172" s="1">
        <v>0</v>
      </c>
      <c r="BU172" s="1">
        <v>0</v>
      </c>
      <c r="BV172" s="1">
        <v>0</v>
      </c>
      <c r="BW172" s="1">
        <v>0</v>
      </c>
      <c r="BX172" s="1">
        <v>1</v>
      </c>
      <c r="BY172" s="1">
        <v>0</v>
      </c>
      <c r="CB172" s="1">
        <v>0</v>
      </c>
      <c r="CC172" s="1">
        <v>0</v>
      </c>
      <c r="CD172" s="1">
        <v>0</v>
      </c>
    </row>
    <row r="173" spans="1:82" x14ac:dyDescent="0.25">
      <c r="A173" s="1">
        <v>547</v>
      </c>
      <c r="B173" s="2" t="s">
        <v>1387</v>
      </c>
      <c r="C173" s="2" t="s">
        <v>1388</v>
      </c>
      <c r="D173" s="8">
        <v>38336</v>
      </c>
      <c r="E173" s="9">
        <v>2004</v>
      </c>
      <c r="F173" s="13">
        <v>36911</v>
      </c>
      <c r="G173" s="13">
        <v>36911</v>
      </c>
      <c r="H173" s="11">
        <f t="shared" si="90"/>
        <v>1425</v>
      </c>
      <c r="I173" s="11">
        <f t="shared" si="91"/>
        <v>1425</v>
      </c>
      <c r="J173" s="9">
        <f t="shared" si="68"/>
        <v>2</v>
      </c>
      <c r="K173" s="9">
        <f t="shared" si="69"/>
        <v>0</v>
      </c>
      <c r="L173" s="9">
        <f t="shared" si="70"/>
        <v>1</v>
      </c>
      <c r="M173" s="9">
        <f t="shared" si="71"/>
        <v>0</v>
      </c>
      <c r="N173" s="1" t="s">
        <v>215</v>
      </c>
      <c r="O173" s="7" t="s">
        <v>1874</v>
      </c>
      <c r="P173" s="1" t="s">
        <v>731</v>
      </c>
      <c r="Q173" s="1">
        <v>0</v>
      </c>
      <c r="R173" s="1" t="s">
        <v>732</v>
      </c>
      <c r="S173" s="1">
        <f t="shared" si="72"/>
        <v>0</v>
      </c>
      <c r="T173" s="1">
        <f t="shared" si="73"/>
        <v>0</v>
      </c>
      <c r="U173" s="1">
        <f t="shared" si="74"/>
        <v>1</v>
      </c>
      <c r="V173" s="1">
        <f t="shared" si="75"/>
        <v>0</v>
      </c>
      <c r="W173" s="1">
        <f t="shared" si="76"/>
        <v>0</v>
      </c>
      <c r="X173" s="1">
        <f t="shared" si="77"/>
        <v>0</v>
      </c>
      <c r="Y173" s="1">
        <f t="shared" si="78"/>
        <v>0</v>
      </c>
      <c r="Z173" s="1">
        <f t="shared" si="79"/>
        <v>0</v>
      </c>
      <c r="AA173" s="1">
        <f t="shared" si="80"/>
        <v>0</v>
      </c>
      <c r="AB173" s="1">
        <f t="shared" si="81"/>
        <v>0</v>
      </c>
      <c r="AC173" s="1">
        <f t="shared" si="62"/>
        <v>0</v>
      </c>
      <c r="AD173" s="1">
        <f t="shared" si="82"/>
        <v>0</v>
      </c>
      <c r="AE173" s="1">
        <f t="shared" si="65"/>
        <v>0</v>
      </c>
      <c r="AF173" s="1">
        <f t="shared" si="83"/>
        <v>0</v>
      </c>
      <c r="AG173" s="1">
        <f t="shared" si="84"/>
        <v>0</v>
      </c>
      <c r="AH173" s="1">
        <v>1</v>
      </c>
      <c r="AI173" s="1">
        <v>0</v>
      </c>
      <c r="AJ173" s="1">
        <v>0</v>
      </c>
      <c r="AK173" s="1">
        <v>0</v>
      </c>
      <c r="AL173" s="1">
        <v>0</v>
      </c>
      <c r="AM173" s="1">
        <f t="shared" si="92"/>
        <v>0</v>
      </c>
      <c r="AN173" s="1">
        <v>1</v>
      </c>
      <c r="AO173" s="1">
        <f t="shared" si="87"/>
        <v>0</v>
      </c>
      <c r="AP173" s="1">
        <f t="shared" si="85"/>
        <v>0</v>
      </c>
      <c r="AQ173" s="1">
        <v>0</v>
      </c>
      <c r="AR173" s="1">
        <f t="shared" si="86"/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2" t="s">
        <v>1872</v>
      </c>
      <c r="AZ173" s="2" t="s">
        <v>1873</v>
      </c>
      <c r="BA173" s="2" t="s">
        <v>1915</v>
      </c>
      <c r="BB173" s="2" t="s">
        <v>1818</v>
      </c>
    </row>
    <row r="174" spans="1:82" x14ac:dyDescent="0.25">
      <c r="A174" s="1">
        <v>546</v>
      </c>
      <c r="B174" s="1" t="s">
        <v>1398</v>
      </c>
      <c r="C174" s="1" t="s">
        <v>405</v>
      </c>
      <c r="D174" s="7">
        <v>39009</v>
      </c>
      <c r="E174" s="9">
        <v>2006</v>
      </c>
      <c r="F174" s="13">
        <v>38372</v>
      </c>
      <c r="G174" s="13">
        <v>36911</v>
      </c>
      <c r="H174" s="11">
        <f t="shared" si="90"/>
        <v>637</v>
      </c>
      <c r="I174" s="11">
        <f t="shared" si="91"/>
        <v>2098</v>
      </c>
      <c r="J174" s="9">
        <f t="shared" si="68"/>
        <v>2</v>
      </c>
      <c r="K174" s="9">
        <f t="shared" si="69"/>
        <v>0</v>
      </c>
      <c r="L174" s="9">
        <f t="shared" si="70"/>
        <v>1</v>
      </c>
      <c r="M174" s="9">
        <f t="shared" si="71"/>
        <v>0</v>
      </c>
      <c r="N174" s="1" t="s">
        <v>215</v>
      </c>
      <c r="O174" s="7" t="s">
        <v>1809</v>
      </c>
      <c r="P174" s="1" t="s">
        <v>741</v>
      </c>
      <c r="Q174" s="1">
        <v>0</v>
      </c>
      <c r="R174" s="1" t="s">
        <v>742</v>
      </c>
      <c r="S174" s="1">
        <f t="shared" si="72"/>
        <v>1</v>
      </c>
      <c r="T174" s="1">
        <f t="shared" si="73"/>
        <v>0</v>
      </c>
      <c r="U174" s="1">
        <f t="shared" si="74"/>
        <v>0</v>
      </c>
      <c r="V174" s="1">
        <f t="shared" si="75"/>
        <v>0</v>
      </c>
      <c r="W174" s="1">
        <f t="shared" si="76"/>
        <v>0</v>
      </c>
      <c r="X174" s="1">
        <f t="shared" si="77"/>
        <v>0</v>
      </c>
      <c r="Y174" s="1">
        <f t="shared" si="78"/>
        <v>0</v>
      </c>
      <c r="Z174" s="1">
        <f t="shared" si="79"/>
        <v>0</v>
      </c>
      <c r="AA174" s="1">
        <f t="shared" si="80"/>
        <v>0</v>
      </c>
      <c r="AB174" s="1">
        <f t="shared" si="81"/>
        <v>0</v>
      </c>
      <c r="AC174" s="1">
        <f t="shared" ref="AC174:AC237" si="93">IF(AY174="DEPUTY ASSISTANT SECRETARY",1,0)</f>
        <v>0</v>
      </c>
      <c r="AD174" s="1">
        <f t="shared" si="82"/>
        <v>0</v>
      </c>
      <c r="AE174" s="1">
        <f t="shared" si="65"/>
        <v>0</v>
      </c>
      <c r="AF174" s="1">
        <f t="shared" si="83"/>
        <v>0</v>
      </c>
      <c r="AG174" s="1">
        <f t="shared" si="84"/>
        <v>0</v>
      </c>
      <c r="AH174" s="1">
        <v>1</v>
      </c>
      <c r="AI174" s="1">
        <v>0</v>
      </c>
      <c r="AJ174" s="1">
        <v>0</v>
      </c>
      <c r="AK174" s="1">
        <v>0</v>
      </c>
      <c r="AL174" s="1">
        <v>0</v>
      </c>
      <c r="AM174" s="1">
        <f t="shared" si="92"/>
        <v>0</v>
      </c>
      <c r="AN174" s="1">
        <v>1</v>
      </c>
      <c r="AO174" s="1">
        <f t="shared" si="87"/>
        <v>0</v>
      </c>
      <c r="AP174" s="1">
        <f t="shared" si="85"/>
        <v>0</v>
      </c>
      <c r="AQ174" s="1">
        <v>0</v>
      </c>
      <c r="AR174" s="1">
        <f t="shared" si="86"/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2" t="s">
        <v>1705</v>
      </c>
      <c r="AZ174" s="2" t="s">
        <v>1873</v>
      </c>
      <c r="BA174" s="2" t="s">
        <v>1915</v>
      </c>
      <c r="BB174" s="2" t="s">
        <v>1813</v>
      </c>
      <c r="BC174" s="1">
        <v>1</v>
      </c>
      <c r="BE174" s="1">
        <v>0</v>
      </c>
      <c r="BF174" s="1" t="s">
        <v>95</v>
      </c>
      <c r="BG174" s="1">
        <v>0</v>
      </c>
      <c r="BH174" s="1">
        <v>0</v>
      </c>
      <c r="BI174" s="1">
        <v>1</v>
      </c>
      <c r="BJ174" s="1">
        <v>1</v>
      </c>
      <c r="BK174" s="1">
        <v>2</v>
      </c>
      <c r="BL174" s="1">
        <v>0</v>
      </c>
      <c r="BM174" s="1">
        <v>0</v>
      </c>
      <c r="BO174" s="1">
        <v>0</v>
      </c>
      <c r="BP174" s="1">
        <v>0</v>
      </c>
      <c r="BQ174" s="1">
        <v>1</v>
      </c>
      <c r="BR174" s="1">
        <v>1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0</v>
      </c>
      <c r="CB174" s="1">
        <v>0</v>
      </c>
      <c r="CC174" s="1">
        <v>0</v>
      </c>
      <c r="CD174" s="1">
        <v>0</v>
      </c>
    </row>
    <row r="175" spans="1:82" x14ac:dyDescent="0.25">
      <c r="A175" s="1">
        <v>545</v>
      </c>
      <c r="B175" s="1" t="s">
        <v>344</v>
      </c>
      <c r="C175" s="1" t="s">
        <v>345</v>
      </c>
      <c r="D175" s="7">
        <v>34337</v>
      </c>
      <c r="E175" s="9">
        <v>1994</v>
      </c>
      <c r="F175" s="13"/>
      <c r="G175" s="13"/>
      <c r="H175" s="11"/>
      <c r="I175" s="11"/>
      <c r="J175" s="9">
        <f t="shared" si="68"/>
        <v>3</v>
      </c>
      <c r="K175" s="9">
        <f t="shared" si="69"/>
        <v>0</v>
      </c>
      <c r="L175" s="9">
        <f t="shared" si="70"/>
        <v>0</v>
      </c>
      <c r="M175" s="9">
        <f t="shared" si="71"/>
        <v>1</v>
      </c>
      <c r="N175" s="1" t="s">
        <v>1879</v>
      </c>
      <c r="O175" s="7">
        <v>36911</v>
      </c>
      <c r="P175" s="1" t="s">
        <v>727</v>
      </c>
      <c r="Q175" s="1">
        <v>1</v>
      </c>
      <c r="R175" s="1" t="s">
        <v>728</v>
      </c>
      <c r="S175" s="1">
        <f t="shared" si="72"/>
        <v>0</v>
      </c>
      <c r="T175" s="1">
        <f t="shared" si="73"/>
        <v>1</v>
      </c>
      <c r="U175" s="1">
        <f t="shared" si="74"/>
        <v>0</v>
      </c>
      <c r="V175" s="1">
        <f t="shared" si="75"/>
        <v>0</v>
      </c>
      <c r="W175" s="1">
        <f t="shared" si="76"/>
        <v>0</v>
      </c>
      <c r="X175" s="1">
        <f t="shared" si="77"/>
        <v>0</v>
      </c>
      <c r="Y175" s="1">
        <f t="shared" si="78"/>
        <v>0</v>
      </c>
      <c r="Z175" s="1">
        <f t="shared" si="79"/>
        <v>0</v>
      </c>
      <c r="AA175" s="1">
        <f t="shared" si="80"/>
        <v>0</v>
      </c>
      <c r="AB175" s="1">
        <f t="shared" si="81"/>
        <v>0</v>
      </c>
      <c r="AC175" s="1">
        <f t="shared" si="93"/>
        <v>0</v>
      </c>
      <c r="AD175" s="1">
        <f t="shared" si="82"/>
        <v>0</v>
      </c>
      <c r="AE175" s="1">
        <f t="shared" si="65"/>
        <v>0</v>
      </c>
      <c r="AF175" s="1">
        <f t="shared" si="83"/>
        <v>0</v>
      </c>
      <c r="AG175" s="1">
        <f t="shared" si="84"/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f t="shared" si="92"/>
        <v>0</v>
      </c>
      <c r="AN175" s="1">
        <v>0</v>
      </c>
      <c r="AO175" s="1">
        <f t="shared" si="87"/>
        <v>0</v>
      </c>
      <c r="AP175" s="1">
        <f t="shared" si="85"/>
        <v>0</v>
      </c>
      <c r="AQ175" s="1">
        <v>0</v>
      </c>
      <c r="AR175" s="1">
        <f t="shared" si="86"/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2" t="s">
        <v>1589</v>
      </c>
      <c r="AZ175" s="2"/>
      <c r="BA175" s="2"/>
      <c r="BB175" s="2"/>
    </row>
    <row r="176" spans="1:82" x14ac:dyDescent="0.25">
      <c r="A176" s="1">
        <v>544</v>
      </c>
      <c r="B176" s="1" t="s">
        <v>863</v>
      </c>
      <c r="C176" s="1" t="s">
        <v>970</v>
      </c>
      <c r="D176" s="7">
        <v>37040</v>
      </c>
      <c r="E176" s="9">
        <v>2001</v>
      </c>
      <c r="F176" s="13">
        <v>36911</v>
      </c>
      <c r="G176" s="13">
        <v>36911</v>
      </c>
      <c r="H176" s="11">
        <f t="shared" ref="H176:H183" si="94">D176-F176</f>
        <v>129</v>
      </c>
      <c r="I176" s="11">
        <f t="shared" ref="I176:I183" si="95">D176-G176</f>
        <v>129</v>
      </c>
      <c r="J176" s="9">
        <f t="shared" si="68"/>
        <v>2</v>
      </c>
      <c r="K176" s="9">
        <f t="shared" si="69"/>
        <v>0</v>
      </c>
      <c r="L176" s="9">
        <f t="shared" si="70"/>
        <v>1</v>
      </c>
      <c r="M176" s="9">
        <f t="shared" si="71"/>
        <v>0</v>
      </c>
      <c r="N176" s="1" t="s">
        <v>215</v>
      </c>
      <c r="O176" s="7" t="s">
        <v>1526</v>
      </c>
      <c r="P176" s="1" t="s">
        <v>727</v>
      </c>
      <c r="Q176" s="1">
        <v>1</v>
      </c>
      <c r="R176" s="1" t="s">
        <v>728</v>
      </c>
      <c r="S176" s="1">
        <f t="shared" si="72"/>
        <v>0</v>
      </c>
      <c r="T176" s="1">
        <f t="shared" si="73"/>
        <v>1</v>
      </c>
      <c r="U176" s="1">
        <f t="shared" si="74"/>
        <v>0</v>
      </c>
      <c r="V176" s="1">
        <f t="shared" si="75"/>
        <v>0</v>
      </c>
      <c r="W176" s="1">
        <f t="shared" si="76"/>
        <v>0</v>
      </c>
      <c r="X176" s="1">
        <f t="shared" si="77"/>
        <v>0</v>
      </c>
      <c r="Y176" s="1">
        <f t="shared" si="78"/>
        <v>0</v>
      </c>
      <c r="Z176" s="1">
        <f t="shared" si="79"/>
        <v>0</v>
      </c>
      <c r="AA176" s="1">
        <f t="shared" si="80"/>
        <v>0</v>
      </c>
      <c r="AB176" s="1">
        <f t="shared" si="81"/>
        <v>0</v>
      </c>
      <c r="AC176" s="1">
        <f t="shared" si="93"/>
        <v>0</v>
      </c>
      <c r="AD176" s="1">
        <f t="shared" si="82"/>
        <v>0</v>
      </c>
      <c r="AE176" s="1">
        <f t="shared" si="65"/>
        <v>0</v>
      </c>
      <c r="AF176" s="1">
        <f t="shared" si="83"/>
        <v>0</v>
      </c>
      <c r="AG176" s="1">
        <f t="shared" si="84"/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f t="shared" si="92"/>
        <v>0</v>
      </c>
      <c r="AN176" s="1">
        <v>0</v>
      </c>
      <c r="AO176" s="1">
        <f t="shared" si="87"/>
        <v>0</v>
      </c>
      <c r="AP176" s="1">
        <f t="shared" si="85"/>
        <v>0</v>
      </c>
      <c r="AQ176" s="1">
        <v>0</v>
      </c>
      <c r="AR176" s="1">
        <f t="shared" si="86"/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2" t="s">
        <v>1525</v>
      </c>
      <c r="AZ176" s="2" t="s">
        <v>1740</v>
      </c>
      <c r="BA176" s="2" t="s">
        <v>1907</v>
      </c>
      <c r="BB176" s="2" t="s">
        <v>1693</v>
      </c>
    </row>
    <row r="177" spans="1:83" x14ac:dyDescent="0.25">
      <c r="A177" s="1">
        <v>543</v>
      </c>
      <c r="B177" s="1" t="s">
        <v>694</v>
      </c>
      <c r="C177" s="1" t="s">
        <v>695</v>
      </c>
      <c r="D177" s="7">
        <v>37941</v>
      </c>
      <c r="E177" s="9">
        <v>2003</v>
      </c>
      <c r="F177" s="13">
        <v>36911</v>
      </c>
      <c r="G177" s="13">
        <v>36911</v>
      </c>
      <c r="H177" s="11">
        <f t="shared" si="94"/>
        <v>1030</v>
      </c>
      <c r="I177" s="11">
        <f t="shared" si="95"/>
        <v>1030</v>
      </c>
      <c r="J177" s="9">
        <f t="shared" si="68"/>
        <v>2</v>
      </c>
      <c r="K177" s="9">
        <f t="shared" si="69"/>
        <v>0</v>
      </c>
      <c r="L177" s="9">
        <f t="shared" si="70"/>
        <v>1</v>
      </c>
      <c r="M177" s="9">
        <f t="shared" si="71"/>
        <v>0</v>
      </c>
      <c r="N177" s="1" t="s">
        <v>215</v>
      </c>
      <c r="O177" s="7" t="s">
        <v>1766</v>
      </c>
      <c r="P177" s="1" t="s">
        <v>727</v>
      </c>
      <c r="Q177" s="1">
        <v>1</v>
      </c>
      <c r="R177" s="1" t="s">
        <v>728</v>
      </c>
      <c r="S177" s="1">
        <f t="shared" si="72"/>
        <v>0</v>
      </c>
      <c r="T177" s="1">
        <f t="shared" si="73"/>
        <v>1</v>
      </c>
      <c r="U177" s="1">
        <f t="shared" si="74"/>
        <v>0</v>
      </c>
      <c r="V177" s="1">
        <f t="shared" si="75"/>
        <v>0</v>
      </c>
      <c r="W177" s="1">
        <f t="shared" si="76"/>
        <v>0</v>
      </c>
      <c r="X177" s="1">
        <f t="shared" si="77"/>
        <v>1</v>
      </c>
      <c r="Y177" s="1">
        <f t="shared" si="78"/>
        <v>0</v>
      </c>
      <c r="Z177" s="1">
        <f t="shared" si="79"/>
        <v>0</v>
      </c>
      <c r="AA177" s="1">
        <f t="shared" si="80"/>
        <v>0</v>
      </c>
      <c r="AB177" s="1">
        <f t="shared" si="81"/>
        <v>0</v>
      </c>
      <c r="AC177" s="1">
        <f t="shared" si="93"/>
        <v>0</v>
      </c>
      <c r="AD177" s="1">
        <f t="shared" si="82"/>
        <v>0</v>
      </c>
      <c r="AE177" s="1">
        <f t="shared" si="65"/>
        <v>0</v>
      </c>
      <c r="AF177" s="1">
        <f t="shared" si="83"/>
        <v>0</v>
      </c>
      <c r="AG177" s="1">
        <f t="shared" si="84"/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f t="shared" si="92"/>
        <v>0</v>
      </c>
      <c r="AN177" s="1">
        <v>0</v>
      </c>
      <c r="AO177" s="1">
        <f t="shared" ref="AO177:AO198" si="96">IF(K177="FORD",1,0)</f>
        <v>0</v>
      </c>
      <c r="AP177" s="1">
        <f t="shared" si="85"/>
        <v>0</v>
      </c>
      <c r="AQ177" s="1">
        <v>0</v>
      </c>
      <c r="AR177" s="1">
        <f t="shared" si="86"/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2" t="s">
        <v>1722</v>
      </c>
      <c r="AZ177" s="2" t="s">
        <v>1725</v>
      </c>
      <c r="BA177" s="2" t="s">
        <v>1905</v>
      </c>
      <c r="BB177" s="2" t="s">
        <v>1813</v>
      </c>
    </row>
    <row r="178" spans="1:83" x14ac:dyDescent="0.25">
      <c r="A178" s="1">
        <v>542</v>
      </c>
      <c r="B178" s="2" t="s">
        <v>341</v>
      </c>
      <c r="C178" s="1" t="s">
        <v>845</v>
      </c>
      <c r="D178" s="7">
        <v>37208</v>
      </c>
      <c r="E178" s="9">
        <v>2001</v>
      </c>
      <c r="F178" s="13">
        <v>36911</v>
      </c>
      <c r="G178" s="13">
        <v>36911</v>
      </c>
      <c r="H178" s="11">
        <f t="shared" si="94"/>
        <v>297</v>
      </c>
      <c r="I178" s="11">
        <f t="shared" si="95"/>
        <v>297</v>
      </c>
      <c r="J178" s="9">
        <f t="shared" si="68"/>
        <v>2</v>
      </c>
      <c r="K178" s="9">
        <f t="shared" si="69"/>
        <v>0</v>
      </c>
      <c r="L178" s="9">
        <f t="shared" si="70"/>
        <v>1</v>
      </c>
      <c r="M178" s="9">
        <f t="shared" si="71"/>
        <v>0</v>
      </c>
      <c r="N178" s="1" t="s">
        <v>215</v>
      </c>
      <c r="O178" s="7">
        <v>37387</v>
      </c>
      <c r="P178" s="1" t="s">
        <v>727</v>
      </c>
      <c r="Q178" s="1">
        <v>1</v>
      </c>
      <c r="R178" s="1" t="s">
        <v>728</v>
      </c>
      <c r="S178" s="1">
        <f t="shared" si="72"/>
        <v>0</v>
      </c>
      <c r="T178" s="1">
        <f t="shared" si="73"/>
        <v>1</v>
      </c>
      <c r="U178" s="1">
        <f t="shared" si="74"/>
        <v>0</v>
      </c>
      <c r="V178" s="1">
        <f t="shared" si="75"/>
        <v>0</v>
      </c>
      <c r="W178" s="1">
        <f t="shared" si="76"/>
        <v>0</v>
      </c>
      <c r="X178" s="1">
        <f t="shared" si="77"/>
        <v>0</v>
      </c>
      <c r="Y178" s="1">
        <f t="shared" si="78"/>
        <v>0</v>
      </c>
      <c r="Z178" s="1">
        <f t="shared" si="79"/>
        <v>0</v>
      </c>
      <c r="AA178" s="1">
        <f t="shared" si="80"/>
        <v>0</v>
      </c>
      <c r="AB178" s="1">
        <f t="shared" si="81"/>
        <v>0</v>
      </c>
      <c r="AC178" s="1">
        <f t="shared" si="93"/>
        <v>0</v>
      </c>
      <c r="AD178" s="1">
        <f t="shared" si="82"/>
        <v>0</v>
      </c>
      <c r="AE178" s="1">
        <f t="shared" si="65"/>
        <v>0</v>
      </c>
      <c r="AF178" s="1">
        <f t="shared" si="83"/>
        <v>0</v>
      </c>
      <c r="AG178" s="1">
        <f t="shared" si="84"/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f t="shared" si="92"/>
        <v>0</v>
      </c>
      <c r="AN178" s="1">
        <v>0</v>
      </c>
      <c r="AO178" s="1">
        <f t="shared" si="96"/>
        <v>0</v>
      </c>
      <c r="AP178" s="1">
        <f t="shared" si="85"/>
        <v>0</v>
      </c>
      <c r="AQ178" s="1">
        <v>0</v>
      </c>
      <c r="AR178" s="1">
        <f t="shared" si="86"/>
        <v>0</v>
      </c>
      <c r="AS178" s="1">
        <v>0</v>
      </c>
      <c r="AT178" s="1">
        <v>0</v>
      </c>
      <c r="AU178" s="1">
        <v>1</v>
      </c>
      <c r="AV178" s="1">
        <v>0</v>
      </c>
      <c r="AW178" s="1">
        <v>0</v>
      </c>
      <c r="AX178" s="1">
        <v>0</v>
      </c>
      <c r="AY178" s="2" t="s">
        <v>1603</v>
      </c>
      <c r="AZ178" s="2" t="s">
        <v>1723</v>
      </c>
      <c r="BA178" s="2" t="s">
        <v>1911</v>
      </c>
      <c r="BB178" s="2" t="s">
        <v>1813</v>
      </c>
    </row>
    <row r="179" spans="1:83" x14ac:dyDescent="0.25">
      <c r="A179" s="1">
        <v>541</v>
      </c>
      <c r="B179" s="2" t="s">
        <v>340</v>
      </c>
      <c r="C179" s="1" t="s">
        <v>552</v>
      </c>
      <c r="D179" s="7">
        <v>40002</v>
      </c>
      <c r="E179" s="10">
        <v>2009</v>
      </c>
      <c r="F179" s="13">
        <v>39833</v>
      </c>
      <c r="G179" s="13">
        <v>39833</v>
      </c>
      <c r="H179" s="11">
        <f t="shared" si="94"/>
        <v>169</v>
      </c>
      <c r="I179" s="11">
        <f t="shared" si="95"/>
        <v>169</v>
      </c>
      <c r="J179" s="9">
        <f t="shared" si="68"/>
        <v>1</v>
      </c>
      <c r="K179" s="9">
        <f t="shared" si="69"/>
        <v>1</v>
      </c>
      <c r="L179" s="9">
        <f t="shared" si="70"/>
        <v>0</v>
      </c>
      <c r="M179" s="9">
        <f t="shared" si="71"/>
        <v>0</v>
      </c>
      <c r="N179" s="1" t="s">
        <v>197</v>
      </c>
      <c r="O179" s="7"/>
      <c r="P179" s="1" t="s">
        <v>731</v>
      </c>
      <c r="Q179" s="1">
        <v>0</v>
      </c>
      <c r="R179" s="1" t="s">
        <v>732</v>
      </c>
      <c r="S179" s="1">
        <f t="shared" si="72"/>
        <v>0</v>
      </c>
      <c r="T179" s="1">
        <f t="shared" si="73"/>
        <v>0</v>
      </c>
      <c r="U179" s="1">
        <f t="shared" si="74"/>
        <v>1</v>
      </c>
      <c r="V179" s="1">
        <f t="shared" si="75"/>
        <v>0</v>
      </c>
      <c r="W179" s="1">
        <f t="shared" si="76"/>
        <v>0</v>
      </c>
      <c r="X179" s="1">
        <f t="shared" si="77"/>
        <v>0</v>
      </c>
      <c r="Y179" s="1">
        <f t="shared" si="78"/>
        <v>0</v>
      </c>
      <c r="Z179" s="1">
        <f t="shared" si="79"/>
        <v>0</v>
      </c>
      <c r="AA179" s="1">
        <f t="shared" si="80"/>
        <v>0</v>
      </c>
      <c r="AB179" s="1">
        <f t="shared" si="81"/>
        <v>0</v>
      </c>
      <c r="AC179" s="1">
        <f t="shared" si="93"/>
        <v>0</v>
      </c>
      <c r="AD179" s="1">
        <f t="shared" si="82"/>
        <v>0</v>
      </c>
      <c r="AE179" s="1">
        <f t="shared" si="65"/>
        <v>0</v>
      </c>
      <c r="AF179" s="1">
        <f t="shared" si="83"/>
        <v>0</v>
      </c>
      <c r="AG179" s="1">
        <f t="shared" si="84"/>
        <v>0</v>
      </c>
      <c r="AH179" s="1">
        <v>1</v>
      </c>
      <c r="AI179" s="1">
        <v>0</v>
      </c>
      <c r="AJ179" s="1">
        <v>0</v>
      </c>
      <c r="AK179" s="1">
        <v>0</v>
      </c>
      <c r="AL179" s="1">
        <v>0</v>
      </c>
      <c r="AM179" s="1">
        <f t="shared" si="92"/>
        <v>0</v>
      </c>
      <c r="AN179" s="1">
        <v>1</v>
      </c>
      <c r="AO179" s="1">
        <f t="shared" si="96"/>
        <v>0</v>
      </c>
      <c r="AP179" s="1">
        <f t="shared" si="85"/>
        <v>0</v>
      </c>
      <c r="AQ179" s="1">
        <v>0</v>
      </c>
      <c r="AR179" s="1">
        <f t="shared" si="86"/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2" t="s">
        <v>1872</v>
      </c>
      <c r="AZ179" s="2"/>
      <c r="BA179" s="2"/>
      <c r="BB179" s="2"/>
    </row>
    <row r="180" spans="1:83" x14ac:dyDescent="0.25">
      <c r="A180" s="1">
        <v>540</v>
      </c>
      <c r="B180" s="2" t="s">
        <v>803</v>
      </c>
      <c r="C180" s="1" t="s">
        <v>804</v>
      </c>
      <c r="D180" s="7">
        <v>37144</v>
      </c>
      <c r="E180" s="9">
        <v>2001</v>
      </c>
      <c r="F180" s="13">
        <v>36911</v>
      </c>
      <c r="G180" s="13">
        <v>36911</v>
      </c>
      <c r="H180" s="11">
        <f t="shared" si="94"/>
        <v>233</v>
      </c>
      <c r="I180" s="11">
        <f t="shared" si="95"/>
        <v>233</v>
      </c>
      <c r="J180" s="9">
        <f t="shared" si="68"/>
        <v>2</v>
      </c>
      <c r="K180" s="9">
        <f t="shared" si="69"/>
        <v>0</v>
      </c>
      <c r="L180" s="9">
        <f t="shared" si="70"/>
        <v>1</v>
      </c>
      <c r="M180" s="9">
        <f t="shared" si="71"/>
        <v>0</v>
      </c>
      <c r="N180" s="1" t="s">
        <v>215</v>
      </c>
      <c r="O180" s="7" t="s">
        <v>1496</v>
      </c>
      <c r="P180" s="1" t="s">
        <v>741</v>
      </c>
      <c r="Q180" s="1">
        <v>0</v>
      </c>
      <c r="R180" s="1" t="s">
        <v>742</v>
      </c>
      <c r="S180" s="1">
        <f t="shared" si="72"/>
        <v>1</v>
      </c>
      <c r="T180" s="1">
        <f t="shared" si="73"/>
        <v>0</v>
      </c>
      <c r="U180" s="1">
        <f t="shared" si="74"/>
        <v>0</v>
      </c>
      <c r="V180" s="1">
        <f t="shared" si="75"/>
        <v>0</v>
      </c>
      <c r="W180" s="1">
        <f t="shared" si="76"/>
        <v>0</v>
      </c>
      <c r="X180" s="1">
        <f t="shared" si="77"/>
        <v>1</v>
      </c>
      <c r="Y180" s="1">
        <f t="shared" si="78"/>
        <v>0</v>
      </c>
      <c r="Z180" s="1">
        <f t="shared" si="79"/>
        <v>0</v>
      </c>
      <c r="AA180" s="1">
        <f t="shared" si="80"/>
        <v>0</v>
      </c>
      <c r="AB180" s="1">
        <f t="shared" si="81"/>
        <v>0</v>
      </c>
      <c r="AC180" s="1">
        <f t="shared" si="93"/>
        <v>0</v>
      </c>
      <c r="AD180" s="1">
        <f t="shared" si="82"/>
        <v>0</v>
      </c>
      <c r="AE180" s="1">
        <f t="shared" si="65"/>
        <v>0</v>
      </c>
      <c r="AF180" s="1">
        <f t="shared" si="83"/>
        <v>0</v>
      </c>
      <c r="AG180" s="1">
        <f t="shared" si="84"/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f t="shared" si="92"/>
        <v>0</v>
      </c>
      <c r="AN180" s="1">
        <v>0</v>
      </c>
      <c r="AO180" s="1">
        <f t="shared" si="96"/>
        <v>0</v>
      </c>
      <c r="AP180" s="1">
        <f t="shared" si="85"/>
        <v>0</v>
      </c>
      <c r="AQ180" s="1">
        <v>0</v>
      </c>
      <c r="AR180" s="1">
        <f t="shared" si="86"/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2" t="s">
        <v>1722</v>
      </c>
      <c r="AZ180" s="2" t="s">
        <v>1723</v>
      </c>
      <c r="BA180" s="2" t="s">
        <v>1911</v>
      </c>
      <c r="BB180" s="2" t="s">
        <v>1813</v>
      </c>
      <c r="BC180" s="1">
        <v>2</v>
      </c>
      <c r="BD180" s="1" t="s">
        <v>251</v>
      </c>
      <c r="BE180" s="1">
        <v>0</v>
      </c>
      <c r="BF180" s="1" t="s">
        <v>106</v>
      </c>
      <c r="BG180" s="1">
        <v>0</v>
      </c>
      <c r="BH180" s="1">
        <v>0</v>
      </c>
      <c r="BI180" s="1">
        <v>0</v>
      </c>
      <c r="BJ180" s="1">
        <v>1</v>
      </c>
      <c r="BK180" s="1">
        <v>1</v>
      </c>
      <c r="BL180" s="1">
        <v>0</v>
      </c>
      <c r="BM180" s="1">
        <v>0</v>
      </c>
      <c r="BO180" s="1">
        <v>0</v>
      </c>
      <c r="BP180" s="1">
        <v>0</v>
      </c>
      <c r="BQ180" s="1">
        <v>0</v>
      </c>
      <c r="BR180" s="1">
        <v>0</v>
      </c>
      <c r="BS180" s="1">
        <v>0</v>
      </c>
      <c r="BT180" s="1">
        <v>0</v>
      </c>
      <c r="BU180" s="1">
        <v>0</v>
      </c>
      <c r="BV180" s="1">
        <v>0</v>
      </c>
      <c r="BW180" s="1">
        <v>0</v>
      </c>
      <c r="BX180" s="1">
        <v>1</v>
      </c>
      <c r="BY180" s="1">
        <v>0</v>
      </c>
      <c r="CB180" s="1">
        <v>2</v>
      </c>
      <c r="CC180" s="1">
        <v>0</v>
      </c>
      <c r="CD180" s="1">
        <v>1</v>
      </c>
      <c r="CE180" s="1" t="s">
        <v>102</v>
      </c>
    </row>
    <row r="181" spans="1:83" x14ac:dyDescent="0.25">
      <c r="A181" s="1">
        <v>539</v>
      </c>
      <c r="B181" s="2" t="s">
        <v>828</v>
      </c>
      <c r="C181" s="1" t="s">
        <v>829</v>
      </c>
      <c r="D181" s="7">
        <v>36957</v>
      </c>
      <c r="E181" s="9">
        <v>2001</v>
      </c>
      <c r="F181" s="13">
        <v>36911</v>
      </c>
      <c r="G181" s="13">
        <v>36911</v>
      </c>
      <c r="H181" s="11">
        <f t="shared" si="94"/>
        <v>46</v>
      </c>
      <c r="I181" s="11">
        <f t="shared" si="95"/>
        <v>46</v>
      </c>
      <c r="J181" s="9">
        <f t="shared" si="68"/>
        <v>2</v>
      </c>
      <c r="K181" s="9">
        <f t="shared" si="69"/>
        <v>0</v>
      </c>
      <c r="L181" s="9">
        <f t="shared" si="70"/>
        <v>1</v>
      </c>
      <c r="M181" s="9">
        <f t="shared" si="71"/>
        <v>0</v>
      </c>
      <c r="N181" s="1" t="s">
        <v>215</v>
      </c>
      <c r="O181" s="7" t="s">
        <v>1506</v>
      </c>
      <c r="P181" s="1" t="s">
        <v>731</v>
      </c>
      <c r="Q181" s="1">
        <v>0</v>
      </c>
      <c r="R181" s="1" t="s">
        <v>732</v>
      </c>
      <c r="S181" s="1">
        <f t="shared" si="72"/>
        <v>0</v>
      </c>
      <c r="T181" s="1">
        <f t="shared" si="73"/>
        <v>0</v>
      </c>
      <c r="U181" s="1">
        <f t="shared" si="74"/>
        <v>1</v>
      </c>
      <c r="V181" s="1">
        <f t="shared" si="75"/>
        <v>0</v>
      </c>
      <c r="W181" s="1">
        <f t="shared" si="76"/>
        <v>0</v>
      </c>
      <c r="X181" s="1">
        <f t="shared" si="77"/>
        <v>0</v>
      </c>
      <c r="Y181" s="1">
        <f t="shared" si="78"/>
        <v>0</v>
      </c>
      <c r="Z181" s="1">
        <f t="shared" si="79"/>
        <v>0</v>
      </c>
      <c r="AA181" s="1">
        <f t="shared" si="80"/>
        <v>0</v>
      </c>
      <c r="AB181" s="1">
        <f t="shared" si="81"/>
        <v>0</v>
      </c>
      <c r="AC181" s="1">
        <f t="shared" si="93"/>
        <v>0</v>
      </c>
      <c r="AD181" s="1">
        <f t="shared" si="82"/>
        <v>0</v>
      </c>
      <c r="AE181" s="1">
        <f t="shared" si="65"/>
        <v>0</v>
      </c>
      <c r="AF181" s="1">
        <f t="shared" si="83"/>
        <v>0</v>
      </c>
      <c r="AG181" s="1">
        <f t="shared" si="84"/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f t="shared" si="92"/>
        <v>0</v>
      </c>
      <c r="AN181" s="1">
        <v>0</v>
      </c>
      <c r="AO181" s="1">
        <f t="shared" si="96"/>
        <v>0</v>
      </c>
      <c r="AP181" s="1">
        <f t="shared" si="85"/>
        <v>0</v>
      </c>
      <c r="AQ181" s="1">
        <v>0</v>
      </c>
      <c r="AR181" s="1">
        <f t="shared" si="86"/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2" t="s">
        <v>1505</v>
      </c>
      <c r="AZ181" s="2" t="s">
        <v>1741</v>
      </c>
      <c r="BA181" s="2" t="s">
        <v>1905</v>
      </c>
      <c r="BB181" s="2" t="s">
        <v>1813</v>
      </c>
    </row>
    <row r="182" spans="1:83" x14ac:dyDescent="0.25">
      <c r="A182" s="1">
        <v>538</v>
      </c>
      <c r="B182" s="2" t="s">
        <v>1381</v>
      </c>
      <c r="C182" s="2" t="s">
        <v>1382</v>
      </c>
      <c r="D182" s="8">
        <v>38266</v>
      </c>
      <c r="E182" s="9">
        <v>2004</v>
      </c>
      <c r="F182" s="13">
        <v>36911</v>
      </c>
      <c r="G182" s="13">
        <v>36911</v>
      </c>
      <c r="H182" s="11">
        <f t="shared" si="94"/>
        <v>1355</v>
      </c>
      <c r="I182" s="11">
        <f t="shared" si="95"/>
        <v>1355</v>
      </c>
      <c r="J182" s="9">
        <f t="shared" si="68"/>
        <v>2</v>
      </c>
      <c r="K182" s="9">
        <f t="shared" si="69"/>
        <v>0</v>
      </c>
      <c r="L182" s="9">
        <f t="shared" si="70"/>
        <v>1</v>
      </c>
      <c r="M182" s="9">
        <f t="shared" si="71"/>
        <v>0</v>
      </c>
      <c r="N182" s="1" t="s">
        <v>215</v>
      </c>
      <c r="O182" s="7" t="s">
        <v>1809</v>
      </c>
      <c r="P182" s="1" t="s">
        <v>741</v>
      </c>
      <c r="Q182" s="1">
        <v>0</v>
      </c>
      <c r="R182" s="1" t="s">
        <v>742</v>
      </c>
      <c r="S182" s="1">
        <f t="shared" si="72"/>
        <v>1</v>
      </c>
      <c r="T182" s="1">
        <f t="shared" si="73"/>
        <v>0</v>
      </c>
      <c r="U182" s="1">
        <f t="shared" si="74"/>
        <v>0</v>
      </c>
      <c r="V182" s="1">
        <f t="shared" si="75"/>
        <v>0</v>
      </c>
      <c r="W182" s="1">
        <f t="shared" si="76"/>
        <v>0</v>
      </c>
      <c r="X182" s="1">
        <f t="shared" si="77"/>
        <v>0</v>
      </c>
      <c r="Y182" s="1">
        <f t="shared" si="78"/>
        <v>0</v>
      </c>
      <c r="Z182" s="1">
        <f t="shared" si="79"/>
        <v>0</v>
      </c>
      <c r="AA182" s="1">
        <f t="shared" si="80"/>
        <v>0</v>
      </c>
      <c r="AB182" s="1">
        <f t="shared" si="81"/>
        <v>0</v>
      </c>
      <c r="AC182" s="1">
        <f t="shared" si="93"/>
        <v>0</v>
      </c>
      <c r="AD182" s="1">
        <f t="shared" si="82"/>
        <v>0</v>
      </c>
      <c r="AE182" s="1">
        <f t="shared" si="65"/>
        <v>0</v>
      </c>
      <c r="AF182" s="1">
        <f t="shared" si="83"/>
        <v>0</v>
      </c>
      <c r="AG182" s="1">
        <f t="shared" si="84"/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f t="shared" si="92"/>
        <v>0</v>
      </c>
      <c r="AN182" s="1">
        <v>0</v>
      </c>
      <c r="AO182" s="1">
        <f t="shared" si="96"/>
        <v>0</v>
      </c>
      <c r="AP182" s="1">
        <f t="shared" si="85"/>
        <v>0</v>
      </c>
      <c r="AQ182" s="1">
        <v>1</v>
      </c>
      <c r="AR182" s="1">
        <f t="shared" si="86"/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2" t="s">
        <v>1854</v>
      </c>
      <c r="AZ182" s="2" t="s">
        <v>1807</v>
      </c>
      <c r="BA182" s="2" t="s">
        <v>1914</v>
      </c>
      <c r="BB182" s="2" t="s">
        <v>1813</v>
      </c>
    </row>
    <row r="183" spans="1:83" x14ac:dyDescent="0.25">
      <c r="A183" s="1">
        <v>537</v>
      </c>
      <c r="B183" s="1" t="s">
        <v>1385</v>
      </c>
      <c r="C183" s="1" t="s">
        <v>1386</v>
      </c>
      <c r="D183" s="7">
        <v>39869</v>
      </c>
      <c r="E183" s="10">
        <v>2009</v>
      </c>
      <c r="F183" s="13">
        <v>39833</v>
      </c>
      <c r="G183" s="13">
        <v>39833</v>
      </c>
      <c r="H183" s="11">
        <f t="shared" si="94"/>
        <v>36</v>
      </c>
      <c r="I183" s="11">
        <f t="shared" si="95"/>
        <v>36</v>
      </c>
      <c r="J183" s="9">
        <f t="shared" si="68"/>
        <v>1</v>
      </c>
      <c r="K183" s="9">
        <f t="shared" si="69"/>
        <v>1</v>
      </c>
      <c r="L183" s="9">
        <f t="shared" si="70"/>
        <v>0</v>
      </c>
      <c r="M183" s="9">
        <f t="shared" si="71"/>
        <v>0</v>
      </c>
      <c r="N183" s="1" t="s">
        <v>197</v>
      </c>
      <c r="P183" s="1" t="s">
        <v>731</v>
      </c>
      <c r="Q183" s="1">
        <v>0</v>
      </c>
      <c r="R183" s="1" t="s">
        <v>732</v>
      </c>
      <c r="S183" s="1">
        <f t="shared" si="72"/>
        <v>0</v>
      </c>
      <c r="T183" s="1">
        <f t="shared" si="73"/>
        <v>0</v>
      </c>
      <c r="U183" s="1">
        <f t="shared" si="74"/>
        <v>1</v>
      </c>
      <c r="V183" s="1">
        <f t="shared" si="75"/>
        <v>0</v>
      </c>
      <c r="W183" s="1">
        <f t="shared" si="76"/>
        <v>0</v>
      </c>
      <c r="X183" s="1">
        <f t="shared" si="77"/>
        <v>0</v>
      </c>
      <c r="Y183" s="1">
        <f t="shared" si="78"/>
        <v>0</v>
      </c>
      <c r="Z183" s="1">
        <f t="shared" si="79"/>
        <v>0</v>
      </c>
      <c r="AA183" s="1">
        <f t="shared" si="80"/>
        <v>0</v>
      </c>
      <c r="AB183" s="1">
        <f t="shared" si="81"/>
        <v>0</v>
      </c>
      <c r="AC183" s="1">
        <f t="shared" si="93"/>
        <v>0</v>
      </c>
      <c r="AD183" s="1">
        <f t="shared" si="82"/>
        <v>0</v>
      </c>
      <c r="AE183" s="1">
        <f t="shared" si="65"/>
        <v>0</v>
      </c>
      <c r="AF183" s="1">
        <f t="shared" si="83"/>
        <v>0</v>
      </c>
      <c r="AG183" s="1">
        <f t="shared" si="84"/>
        <v>1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f t="shared" si="92"/>
        <v>0</v>
      </c>
      <c r="AN183" s="1">
        <v>1</v>
      </c>
      <c r="AO183" s="1">
        <f t="shared" si="96"/>
        <v>0</v>
      </c>
      <c r="AP183" s="1">
        <f t="shared" si="85"/>
        <v>0</v>
      </c>
      <c r="AQ183" s="1">
        <v>0</v>
      </c>
      <c r="AR183" s="1">
        <f t="shared" si="86"/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2" t="s">
        <v>1870</v>
      </c>
      <c r="AZ183" s="2" t="s">
        <v>1871</v>
      </c>
      <c r="BA183" s="2" t="s">
        <v>1916</v>
      </c>
      <c r="BB183" s="2" t="s">
        <v>1813</v>
      </c>
    </row>
    <row r="184" spans="1:83" x14ac:dyDescent="0.25">
      <c r="A184" s="1">
        <v>536</v>
      </c>
      <c r="B184" s="1" t="s">
        <v>338</v>
      </c>
      <c r="C184" s="1" t="s">
        <v>339</v>
      </c>
      <c r="D184" s="7">
        <v>36133</v>
      </c>
      <c r="E184" s="9">
        <v>1998</v>
      </c>
      <c r="F184" s="13"/>
      <c r="G184" s="13"/>
      <c r="H184" s="11"/>
      <c r="I184" s="11"/>
      <c r="J184" s="9">
        <f t="shared" si="68"/>
        <v>3</v>
      </c>
      <c r="K184" s="9">
        <f t="shared" si="69"/>
        <v>0</v>
      </c>
      <c r="L184" s="9">
        <f t="shared" si="70"/>
        <v>0</v>
      </c>
      <c r="M184" s="9">
        <f t="shared" si="71"/>
        <v>1</v>
      </c>
      <c r="N184" s="1" t="s">
        <v>1879</v>
      </c>
      <c r="O184" s="8">
        <v>36923</v>
      </c>
      <c r="P184" s="1" t="s">
        <v>731</v>
      </c>
      <c r="Q184" s="1">
        <v>0</v>
      </c>
      <c r="R184" s="1" t="s">
        <v>732</v>
      </c>
      <c r="S184" s="1">
        <f t="shared" si="72"/>
        <v>0</v>
      </c>
      <c r="T184" s="1">
        <f t="shared" si="73"/>
        <v>0</v>
      </c>
      <c r="U184" s="1">
        <f t="shared" si="74"/>
        <v>1</v>
      </c>
      <c r="V184" s="1">
        <f t="shared" si="75"/>
        <v>0</v>
      </c>
      <c r="W184" s="1">
        <f t="shared" si="76"/>
        <v>0</v>
      </c>
      <c r="X184" s="1">
        <f t="shared" si="77"/>
        <v>0</v>
      </c>
      <c r="Y184" s="1">
        <f t="shared" si="78"/>
        <v>0</v>
      </c>
      <c r="Z184" s="1">
        <f t="shared" si="79"/>
        <v>0</v>
      </c>
      <c r="AA184" s="1">
        <f t="shared" si="80"/>
        <v>0</v>
      </c>
      <c r="AB184" s="1">
        <f t="shared" si="81"/>
        <v>0</v>
      </c>
      <c r="AC184" s="1">
        <f t="shared" si="93"/>
        <v>0</v>
      </c>
      <c r="AD184" s="1">
        <f t="shared" si="82"/>
        <v>0</v>
      </c>
      <c r="AE184" s="1">
        <f t="shared" si="65"/>
        <v>0</v>
      </c>
      <c r="AF184" s="1">
        <f t="shared" si="83"/>
        <v>0</v>
      </c>
      <c r="AG184" s="1">
        <f t="shared" si="84"/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f t="shared" si="92"/>
        <v>0</v>
      </c>
      <c r="AN184" s="1">
        <v>1</v>
      </c>
      <c r="AO184" s="1">
        <f t="shared" si="96"/>
        <v>0</v>
      </c>
      <c r="AP184" s="1">
        <f t="shared" si="85"/>
        <v>0</v>
      </c>
      <c r="AQ184" s="1">
        <v>0</v>
      </c>
      <c r="AR184" s="1">
        <f t="shared" si="86"/>
        <v>1</v>
      </c>
      <c r="AS184" s="1">
        <v>1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2" t="s">
        <v>447</v>
      </c>
      <c r="AZ184" s="2"/>
      <c r="BA184" s="2"/>
      <c r="BB184" s="2"/>
    </row>
    <row r="185" spans="1:83" x14ac:dyDescent="0.25">
      <c r="A185" s="1">
        <v>534</v>
      </c>
      <c r="B185" s="1" t="s">
        <v>911</v>
      </c>
      <c r="C185" s="1" t="s">
        <v>912</v>
      </c>
      <c r="D185" s="7">
        <v>38487</v>
      </c>
      <c r="E185" s="9">
        <v>2005</v>
      </c>
      <c r="F185" s="13">
        <v>38372</v>
      </c>
      <c r="G185" s="13">
        <v>36911</v>
      </c>
      <c r="H185" s="11">
        <f t="shared" ref="H185:H216" si="97">D185-F185</f>
        <v>115</v>
      </c>
      <c r="I185" s="11">
        <f t="shared" ref="I185:I216" si="98">D185-G185</f>
        <v>1576</v>
      </c>
      <c r="J185" s="9">
        <f t="shared" si="68"/>
        <v>2</v>
      </c>
      <c r="K185" s="9">
        <f t="shared" si="69"/>
        <v>0</v>
      </c>
      <c r="L185" s="9">
        <f t="shared" si="70"/>
        <v>1</v>
      </c>
      <c r="M185" s="9">
        <f t="shared" si="71"/>
        <v>0</v>
      </c>
      <c r="N185" s="1" t="s">
        <v>215</v>
      </c>
      <c r="O185" s="7" t="s">
        <v>1809</v>
      </c>
      <c r="P185" s="1" t="s">
        <v>727</v>
      </c>
      <c r="Q185" s="1">
        <v>1</v>
      </c>
      <c r="R185" s="1" t="s">
        <v>728</v>
      </c>
      <c r="S185" s="1">
        <f t="shared" si="72"/>
        <v>0</v>
      </c>
      <c r="T185" s="1">
        <f t="shared" si="73"/>
        <v>1</v>
      </c>
      <c r="U185" s="1">
        <f t="shared" si="74"/>
        <v>0</v>
      </c>
      <c r="V185" s="1">
        <f t="shared" si="75"/>
        <v>0</v>
      </c>
      <c r="W185" s="1">
        <f t="shared" si="76"/>
        <v>0</v>
      </c>
      <c r="X185" s="1">
        <f t="shared" si="77"/>
        <v>0</v>
      </c>
      <c r="Y185" s="1">
        <f t="shared" si="78"/>
        <v>0</v>
      </c>
      <c r="Z185" s="1">
        <f t="shared" si="79"/>
        <v>0</v>
      </c>
      <c r="AA185" s="1">
        <f t="shared" si="80"/>
        <v>0</v>
      </c>
      <c r="AB185" s="1">
        <f t="shared" si="81"/>
        <v>0</v>
      </c>
      <c r="AC185" s="1">
        <f t="shared" si="93"/>
        <v>0</v>
      </c>
      <c r="AD185" s="1">
        <f t="shared" si="82"/>
        <v>0</v>
      </c>
      <c r="AE185" s="1">
        <f t="shared" si="65"/>
        <v>0</v>
      </c>
      <c r="AF185" s="1">
        <f t="shared" si="83"/>
        <v>0</v>
      </c>
      <c r="AG185" s="1">
        <f t="shared" si="84"/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f t="shared" si="92"/>
        <v>0</v>
      </c>
      <c r="AN185" s="1">
        <v>0</v>
      </c>
      <c r="AO185" s="1">
        <f t="shared" si="96"/>
        <v>0</v>
      </c>
      <c r="AP185" s="1">
        <f t="shared" si="85"/>
        <v>0</v>
      </c>
      <c r="AQ185" s="1">
        <v>0</v>
      </c>
      <c r="AR185" s="1">
        <f t="shared" si="86"/>
        <v>0</v>
      </c>
      <c r="AS185" s="1">
        <v>0</v>
      </c>
      <c r="AT185" s="1">
        <v>1</v>
      </c>
      <c r="AU185" s="1">
        <v>0</v>
      </c>
      <c r="AV185" s="1">
        <v>0</v>
      </c>
      <c r="AW185" s="1">
        <v>0</v>
      </c>
      <c r="AX185" s="1">
        <v>0</v>
      </c>
      <c r="AY185" s="2" t="s">
        <v>1745</v>
      </c>
      <c r="AZ185" s="2" t="s">
        <v>1736</v>
      </c>
      <c r="BA185" s="2" t="s">
        <v>1906</v>
      </c>
      <c r="BB185" s="2" t="s">
        <v>1857</v>
      </c>
    </row>
    <row r="186" spans="1:83" x14ac:dyDescent="0.25">
      <c r="A186" s="1">
        <v>533</v>
      </c>
      <c r="B186" s="1" t="s">
        <v>978</v>
      </c>
      <c r="C186" s="1" t="s">
        <v>979</v>
      </c>
      <c r="D186" s="7">
        <v>37361</v>
      </c>
      <c r="E186" s="9">
        <v>2002</v>
      </c>
      <c r="F186" s="13">
        <v>36911</v>
      </c>
      <c r="G186" s="13">
        <v>36911</v>
      </c>
      <c r="H186" s="11">
        <f t="shared" si="97"/>
        <v>450</v>
      </c>
      <c r="I186" s="11">
        <f t="shared" si="98"/>
        <v>450</v>
      </c>
      <c r="J186" s="9">
        <f t="shared" si="68"/>
        <v>2</v>
      </c>
      <c r="K186" s="9">
        <f t="shared" si="69"/>
        <v>0</v>
      </c>
      <c r="L186" s="9">
        <f t="shared" si="70"/>
        <v>1</v>
      </c>
      <c r="M186" s="9">
        <f t="shared" si="71"/>
        <v>0</v>
      </c>
      <c r="N186" s="1" t="s">
        <v>215</v>
      </c>
      <c r="P186" s="1" t="s">
        <v>377</v>
      </c>
      <c r="Q186" s="1">
        <v>0</v>
      </c>
      <c r="R186" s="1" t="s">
        <v>377</v>
      </c>
      <c r="S186" s="1">
        <f t="shared" si="72"/>
        <v>0</v>
      </c>
      <c r="T186" s="1">
        <f t="shared" si="73"/>
        <v>0</v>
      </c>
      <c r="U186" s="1">
        <f t="shared" si="74"/>
        <v>0</v>
      </c>
      <c r="V186" s="1">
        <f t="shared" si="75"/>
        <v>0</v>
      </c>
      <c r="W186" s="1">
        <f t="shared" si="76"/>
        <v>0</v>
      </c>
      <c r="X186" s="1">
        <f t="shared" si="77"/>
        <v>1</v>
      </c>
      <c r="Y186" s="1">
        <f t="shared" si="78"/>
        <v>0</v>
      </c>
      <c r="Z186" s="1">
        <f t="shared" si="79"/>
        <v>0</v>
      </c>
      <c r="AA186" s="1">
        <f t="shared" si="80"/>
        <v>0</v>
      </c>
      <c r="AB186" s="1">
        <f t="shared" si="81"/>
        <v>0</v>
      </c>
      <c r="AC186" s="1">
        <f t="shared" si="93"/>
        <v>0</v>
      </c>
      <c r="AD186" s="1">
        <f t="shared" si="82"/>
        <v>0</v>
      </c>
      <c r="AE186" s="1">
        <f t="shared" si="65"/>
        <v>0</v>
      </c>
      <c r="AF186" s="1">
        <f t="shared" si="83"/>
        <v>0</v>
      </c>
      <c r="AG186" s="1">
        <f t="shared" si="84"/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f t="shared" si="92"/>
        <v>0</v>
      </c>
      <c r="AN186" s="1">
        <v>0</v>
      </c>
      <c r="AO186" s="1">
        <f t="shared" si="96"/>
        <v>0</v>
      </c>
      <c r="AP186" s="1">
        <f t="shared" si="85"/>
        <v>0</v>
      </c>
      <c r="AQ186" s="1">
        <v>0</v>
      </c>
      <c r="AR186" s="1">
        <f t="shared" si="86"/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2" t="s">
        <v>1722</v>
      </c>
      <c r="AZ186" s="2" t="s">
        <v>1762</v>
      </c>
      <c r="BA186" s="2" t="s">
        <v>1910</v>
      </c>
      <c r="BB186" s="2" t="s">
        <v>1861</v>
      </c>
    </row>
    <row r="187" spans="1:83" x14ac:dyDescent="0.25">
      <c r="A187" s="1">
        <v>531</v>
      </c>
      <c r="B187" s="1" t="s">
        <v>336</v>
      </c>
      <c r="C187" s="1" t="s">
        <v>337</v>
      </c>
      <c r="D187" s="7">
        <v>40238</v>
      </c>
      <c r="E187" s="9">
        <v>2010</v>
      </c>
      <c r="F187" s="13">
        <v>39833</v>
      </c>
      <c r="G187" s="13">
        <v>39833</v>
      </c>
      <c r="H187" s="11">
        <f t="shared" si="97"/>
        <v>405</v>
      </c>
      <c r="I187" s="11">
        <f t="shared" si="98"/>
        <v>405</v>
      </c>
      <c r="J187" s="9">
        <f t="shared" si="68"/>
        <v>1</v>
      </c>
      <c r="K187" s="9">
        <f t="shared" si="69"/>
        <v>1</v>
      </c>
      <c r="L187" s="9">
        <f t="shared" si="70"/>
        <v>0</v>
      </c>
      <c r="M187" s="9">
        <f t="shared" si="71"/>
        <v>0</v>
      </c>
      <c r="N187" s="1" t="s">
        <v>197</v>
      </c>
      <c r="O187" s="7"/>
      <c r="P187" s="1" t="s">
        <v>731</v>
      </c>
      <c r="Q187" s="1">
        <v>0</v>
      </c>
      <c r="R187" s="1" t="s">
        <v>732</v>
      </c>
      <c r="S187" s="1">
        <f t="shared" si="72"/>
        <v>0</v>
      </c>
      <c r="T187" s="1">
        <f t="shared" si="73"/>
        <v>0</v>
      </c>
      <c r="U187" s="1">
        <f t="shared" si="74"/>
        <v>1</v>
      </c>
      <c r="V187" s="1">
        <f t="shared" si="75"/>
        <v>0</v>
      </c>
      <c r="W187" s="1">
        <f t="shared" si="76"/>
        <v>0</v>
      </c>
      <c r="X187" s="1">
        <f t="shared" si="77"/>
        <v>0</v>
      </c>
      <c r="Y187" s="1">
        <f t="shared" si="78"/>
        <v>0</v>
      </c>
      <c r="Z187" s="1">
        <f t="shared" si="79"/>
        <v>0</v>
      </c>
      <c r="AA187" s="1">
        <f t="shared" si="80"/>
        <v>0</v>
      </c>
      <c r="AB187" s="1">
        <f t="shared" si="81"/>
        <v>0</v>
      </c>
      <c r="AC187" s="1">
        <f t="shared" si="93"/>
        <v>0</v>
      </c>
      <c r="AD187" s="1">
        <f t="shared" si="82"/>
        <v>0</v>
      </c>
      <c r="AE187" s="1">
        <f t="shared" si="65"/>
        <v>0</v>
      </c>
      <c r="AF187" s="1">
        <f t="shared" si="83"/>
        <v>0</v>
      </c>
      <c r="AG187" s="1">
        <f t="shared" si="84"/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f t="shared" si="92"/>
        <v>0</v>
      </c>
      <c r="AN187" s="1">
        <v>1</v>
      </c>
      <c r="AO187" s="1">
        <f t="shared" si="96"/>
        <v>0</v>
      </c>
      <c r="AP187" s="1">
        <f t="shared" si="85"/>
        <v>0</v>
      </c>
      <c r="AQ187" s="1">
        <v>0</v>
      </c>
      <c r="AR187" s="1">
        <f t="shared" si="86"/>
        <v>1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2" t="s">
        <v>447</v>
      </c>
      <c r="AZ187" s="2"/>
      <c r="BA187" s="2"/>
      <c r="BB187" s="2"/>
    </row>
    <row r="188" spans="1:83" x14ac:dyDescent="0.25">
      <c r="A188" s="1">
        <v>528</v>
      </c>
      <c r="B188" s="1" t="s">
        <v>1159</v>
      </c>
      <c r="C188" s="1" t="s">
        <v>403</v>
      </c>
      <c r="D188" s="7">
        <v>37535</v>
      </c>
      <c r="E188" s="9">
        <v>2002</v>
      </c>
      <c r="F188" s="13">
        <v>36911</v>
      </c>
      <c r="G188" s="13">
        <v>36911</v>
      </c>
      <c r="H188" s="11">
        <f t="shared" si="97"/>
        <v>624</v>
      </c>
      <c r="I188" s="11">
        <f t="shared" si="98"/>
        <v>624</v>
      </c>
      <c r="J188" s="9">
        <f t="shared" si="68"/>
        <v>2</v>
      </c>
      <c r="K188" s="9">
        <f t="shared" si="69"/>
        <v>0</v>
      </c>
      <c r="L188" s="9">
        <f t="shared" si="70"/>
        <v>1</v>
      </c>
      <c r="M188" s="9">
        <f t="shared" si="71"/>
        <v>0</v>
      </c>
      <c r="N188" s="1" t="s">
        <v>215</v>
      </c>
      <c r="O188" s="7" t="s">
        <v>1645</v>
      </c>
      <c r="P188" s="1" t="s">
        <v>727</v>
      </c>
      <c r="Q188" s="1">
        <v>1</v>
      </c>
      <c r="R188" s="1" t="s">
        <v>728</v>
      </c>
      <c r="S188" s="1">
        <f t="shared" si="72"/>
        <v>0</v>
      </c>
      <c r="T188" s="1">
        <f t="shared" si="73"/>
        <v>1</v>
      </c>
      <c r="U188" s="1">
        <f t="shared" si="74"/>
        <v>0</v>
      </c>
      <c r="V188" s="1">
        <f t="shared" si="75"/>
        <v>0</v>
      </c>
      <c r="W188" s="1">
        <f t="shared" si="76"/>
        <v>0</v>
      </c>
      <c r="X188" s="1">
        <f t="shared" si="77"/>
        <v>1</v>
      </c>
      <c r="Y188" s="1">
        <f t="shared" si="78"/>
        <v>0</v>
      </c>
      <c r="Z188" s="1">
        <f t="shared" si="79"/>
        <v>0</v>
      </c>
      <c r="AA188" s="1">
        <f t="shared" si="80"/>
        <v>0</v>
      </c>
      <c r="AB188" s="1">
        <f t="shared" si="81"/>
        <v>0</v>
      </c>
      <c r="AC188" s="1">
        <f t="shared" si="93"/>
        <v>0</v>
      </c>
      <c r="AD188" s="1">
        <f t="shared" si="82"/>
        <v>0</v>
      </c>
      <c r="AE188" s="1">
        <f t="shared" si="65"/>
        <v>0</v>
      </c>
      <c r="AF188" s="1">
        <f t="shared" si="83"/>
        <v>0</v>
      </c>
      <c r="AG188" s="1">
        <f t="shared" si="84"/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f t="shared" si="92"/>
        <v>0</v>
      </c>
      <c r="AN188" s="1">
        <v>0</v>
      </c>
      <c r="AO188" s="1">
        <f t="shared" si="96"/>
        <v>0</v>
      </c>
      <c r="AP188" s="1">
        <f t="shared" si="85"/>
        <v>0</v>
      </c>
      <c r="AQ188" s="1">
        <v>0</v>
      </c>
      <c r="AR188" s="1">
        <f t="shared" si="86"/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2" t="s">
        <v>1722</v>
      </c>
      <c r="AZ188" s="2" t="s">
        <v>1723</v>
      </c>
      <c r="BA188" s="2" t="s">
        <v>1911</v>
      </c>
      <c r="BB188" s="2" t="s">
        <v>1810</v>
      </c>
      <c r="BC188" s="1">
        <v>0</v>
      </c>
      <c r="BE188" s="1">
        <v>0</v>
      </c>
      <c r="BG188" s="1">
        <v>1</v>
      </c>
      <c r="BH188" s="1">
        <v>0</v>
      </c>
      <c r="BI188" s="1">
        <v>0</v>
      </c>
      <c r="BJ188" s="1">
        <v>1</v>
      </c>
      <c r="BK188" s="1">
        <v>2</v>
      </c>
      <c r="BL188" s="1">
        <v>0</v>
      </c>
      <c r="BM188" s="1">
        <v>0</v>
      </c>
      <c r="BO188" s="1">
        <v>0</v>
      </c>
      <c r="BP188" s="1">
        <v>0</v>
      </c>
      <c r="BQ188" s="1">
        <v>0</v>
      </c>
      <c r="BR188" s="1">
        <v>0</v>
      </c>
      <c r="BS188" s="1">
        <v>1</v>
      </c>
      <c r="BT188" s="1">
        <v>0</v>
      </c>
      <c r="BU188" s="1">
        <v>0</v>
      </c>
      <c r="BV188" s="1">
        <v>0</v>
      </c>
      <c r="BW188" s="1">
        <v>0</v>
      </c>
      <c r="BX188" s="1">
        <v>0</v>
      </c>
      <c r="BY188" s="1">
        <v>0</v>
      </c>
      <c r="CB188" s="1">
        <v>0</v>
      </c>
      <c r="CC188" s="1">
        <v>0</v>
      </c>
      <c r="CD188" s="1">
        <v>0</v>
      </c>
    </row>
    <row r="189" spans="1:83" x14ac:dyDescent="0.25">
      <c r="A189" s="1">
        <v>527</v>
      </c>
      <c r="B189" s="2" t="s">
        <v>815</v>
      </c>
      <c r="C189" s="1" t="s">
        <v>816</v>
      </c>
      <c r="D189" s="7">
        <v>37138</v>
      </c>
      <c r="E189" s="9">
        <v>2001</v>
      </c>
      <c r="F189" s="13">
        <v>36911</v>
      </c>
      <c r="G189" s="13">
        <v>36911</v>
      </c>
      <c r="H189" s="11">
        <f t="shared" si="97"/>
        <v>227</v>
      </c>
      <c r="I189" s="11">
        <f t="shared" si="98"/>
        <v>227</v>
      </c>
      <c r="J189" s="9">
        <f t="shared" si="68"/>
        <v>2</v>
      </c>
      <c r="K189" s="9">
        <f t="shared" si="69"/>
        <v>0</v>
      </c>
      <c r="L189" s="9">
        <f t="shared" si="70"/>
        <v>1</v>
      </c>
      <c r="M189" s="9">
        <f t="shared" si="71"/>
        <v>0</v>
      </c>
      <c r="N189" s="1" t="s">
        <v>215</v>
      </c>
      <c r="O189" s="7" t="s">
        <v>1500</v>
      </c>
      <c r="P189" s="1" t="s">
        <v>727</v>
      </c>
      <c r="Q189" s="1">
        <v>1</v>
      </c>
      <c r="R189" s="1" t="s">
        <v>728</v>
      </c>
      <c r="S189" s="1">
        <f t="shared" si="72"/>
        <v>0</v>
      </c>
      <c r="T189" s="1">
        <f t="shared" si="73"/>
        <v>1</v>
      </c>
      <c r="U189" s="1">
        <f t="shared" si="74"/>
        <v>0</v>
      </c>
      <c r="V189" s="1">
        <f t="shared" si="75"/>
        <v>0</v>
      </c>
      <c r="W189" s="1">
        <f t="shared" si="76"/>
        <v>0</v>
      </c>
      <c r="X189" s="1">
        <f t="shared" si="77"/>
        <v>1</v>
      </c>
      <c r="Y189" s="1">
        <f t="shared" si="78"/>
        <v>0</v>
      </c>
      <c r="Z189" s="1">
        <f t="shared" si="79"/>
        <v>0</v>
      </c>
      <c r="AA189" s="1">
        <f t="shared" si="80"/>
        <v>0</v>
      </c>
      <c r="AB189" s="1">
        <f t="shared" si="81"/>
        <v>0</v>
      </c>
      <c r="AC189" s="1">
        <f t="shared" si="93"/>
        <v>0</v>
      </c>
      <c r="AD189" s="1">
        <f t="shared" si="82"/>
        <v>0</v>
      </c>
      <c r="AE189" s="1">
        <f t="shared" si="65"/>
        <v>0</v>
      </c>
      <c r="AF189" s="1">
        <f t="shared" si="83"/>
        <v>0</v>
      </c>
      <c r="AG189" s="1">
        <f t="shared" si="84"/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f t="shared" si="92"/>
        <v>0</v>
      </c>
      <c r="AN189" s="1">
        <v>0</v>
      </c>
      <c r="AO189" s="1">
        <f t="shared" si="96"/>
        <v>0</v>
      </c>
      <c r="AP189" s="1">
        <f t="shared" si="85"/>
        <v>0</v>
      </c>
      <c r="AQ189" s="1">
        <v>0</v>
      </c>
      <c r="AR189" s="1">
        <f t="shared" si="86"/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2" t="s">
        <v>1722</v>
      </c>
      <c r="AZ189" s="2" t="s">
        <v>1749</v>
      </c>
      <c r="BA189" s="2" t="s">
        <v>1905</v>
      </c>
      <c r="BB189" s="2" t="s">
        <v>1860</v>
      </c>
    </row>
    <row r="190" spans="1:83" x14ac:dyDescent="0.25">
      <c r="A190" s="1">
        <v>526</v>
      </c>
      <c r="B190" s="1" t="s">
        <v>1260</v>
      </c>
      <c r="C190" s="1" t="s">
        <v>1261</v>
      </c>
      <c r="D190" s="7">
        <v>37334</v>
      </c>
      <c r="E190" s="9">
        <v>2002</v>
      </c>
      <c r="F190" s="13">
        <v>36911</v>
      </c>
      <c r="G190" s="13">
        <v>36911</v>
      </c>
      <c r="H190" s="11">
        <f t="shared" si="97"/>
        <v>423</v>
      </c>
      <c r="I190" s="11">
        <f t="shared" si="98"/>
        <v>423</v>
      </c>
      <c r="J190" s="9">
        <f t="shared" si="68"/>
        <v>2</v>
      </c>
      <c r="K190" s="9">
        <f t="shared" si="69"/>
        <v>0</v>
      </c>
      <c r="L190" s="9">
        <f t="shared" si="70"/>
        <v>1</v>
      </c>
      <c r="M190" s="9">
        <f t="shared" si="71"/>
        <v>0</v>
      </c>
      <c r="N190" s="1" t="s">
        <v>215</v>
      </c>
      <c r="O190" s="7" t="s">
        <v>1586</v>
      </c>
      <c r="P190" s="1" t="s">
        <v>727</v>
      </c>
      <c r="Q190" s="1">
        <v>1</v>
      </c>
      <c r="R190" s="1" t="s">
        <v>728</v>
      </c>
      <c r="S190" s="1">
        <f t="shared" si="72"/>
        <v>0</v>
      </c>
      <c r="T190" s="1">
        <f t="shared" si="73"/>
        <v>1</v>
      </c>
      <c r="U190" s="1">
        <f t="shared" si="74"/>
        <v>0</v>
      </c>
      <c r="V190" s="1">
        <f t="shared" si="75"/>
        <v>0</v>
      </c>
      <c r="W190" s="1">
        <f t="shared" si="76"/>
        <v>0</v>
      </c>
      <c r="X190" s="1">
        <f t="shared" si="77"/>
        <v>1</v>
      </c>
      <c r="Y190" s="1">
        <f t="shared" si="78"/>
        <v>0</v>
      </c>
      <c r="Z190" s="1">
        <f t="shared" si="79"/>
        <v>0</v>
      </c>
      <c r="AA190" s="1">
        <f t="shared" si="80"/>
        <v>0</v>
      </c>
      <c r="AB190" s="1">
        <f t="shared" si="81"/>
        <v>0</v>
      </c>
      <c r="AC190" s="1">
        <f t="shared" si="93"/>
        <v>0</v>
      </c>
      <c r="AD190" s="1">
        <f t="shared" si="82"/>
        <v>0</v>
      </c>
      <c r="AE190" s="1">
        <f t="shared" si="65"/>
        <v>0</v>
      </c>
      <c r="AF190" s="1">
        <f t="shared" si="83"/>
        <v>0</v>
      </c>
      <c r="AG190" s="1">
        <f t="shared" si="84"/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f t="shared" si="92"/>
        <v>0</v>
      </c>
      <c r="AN190" s="1">
        <v>0</v>
      </c>
      <c r="AO190" s="1">
        <f t="shared" si="96"/>
        <v>0</v>
      </c>
      <c r="AP190" s="1">
        <f t="shared" si="85"/>
        <v>0</v>
      </c>
      <c r="AQ190" s="1">
        <v>0</v>
      </c>
      <c r="AR190" s="1">
        <f t="shared" si="86"/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2" t="s">
        <v>1722</v>
      </c>
      <c r="AZ190" s="2" t="s">
        <v>1729</v>
      </c>
      <c r="BA190" s="2" t="s">
        <v>1909</v>
      </c>
      <c r="BB190" s="2" t="s">
        <v>1813</v>
      </c>
    </row>
    <row r="191" spans="1:83" x14ac:dyDescent="0.25">
      <c r="A191" s="1">
        <v>525</v>
      </c>
      <c r="B191" s="1" t="s">
        <v>329</v>
      </c>
      <c r="C191" s="1" t="s">
        <v>1380</v>
      </c>
      <c r="D191" s="7">
        <v>37007</v>
      </c>
      <c r="E191" s="9">
        <v>2001</v>
      </c>
      <c r="F191" s="13">
        <v>36911</v>
      </c>
      <c r="G191" s="13">
        <v>36911</v>
      </c>
      <c r="H191" s="11">
        <f t="shared" si="97"/>
        <v>96</v>
      </c>
      <c r="I191" s="11">
        <f t="shared" si="98"/>
        <v>96</v>
      </c>
      <c r="J191" s="9">
        <f t="shared" si="68"/>
        <v>2</v>
      </c>
      <c r="K191" s="9">
        <f t="shared" si="69"/>
        <v>0</v>
      </c>
      <c r="L191" s="9">
        <f t="shared" si="70"/>
        <v>1</v>
      </c>
      <c r="M191" s="9">
        <f t="shared" si="71"/>
        <v>0</v>
      </c>
      <c r="N191" s="1" t="s">
        <v>215</v>
      </c>
      <c r="O191" s="7" t="s">
        <v>1838</v>
      </c>
      <c r="P191" s="1" t="s">
        <v>741</v>
      </c>
      <c r="Q191" s="1">
        <v>0</v>
      </c>
      <c r="R191" s="1" t="s">
        <v>742</v>
      </c>
      <c r="S191" s="1">
        <f t="shared" si="72"/>
        <v>1</v>
      </c>
      <c r="T191" s="1">
        <f t="shared" si="73"/>
        <v>0</v>
      </c>
      <c r="U191" s="1">
        <f t="shared" si="74"/>
        <v>0</v>
      </c>
      <c r="V191" s="1">
        <f t="shared" si="75"/>
        <v>0</v>
      </c>
      <c r="W191" s="1">
        <f t="shared" si="76"/>
        <v>0</v>
      </c>
      <c r="X191" s="1">
        <f t="shared" si="77"/>
        <v>0</v>
      </c>
      <c r="Y191" s="1">
        <f t="shared" si="78"/>
        <v>0</v>
      </c>
      <c r="Z191" s="1">
        <f t="shared" si="79"/>
        <v>0</v>
      </c>
      <c r="AA191" s="1">
        <f t="shared" si="80"/>
        <v>0</v>
      </c>
      <c r="AB191" s="1">
        <f t="shared" si="81"/>
        <v>0</v>
      </c>
      <c r="AC191" s="1">
        <f t="shared" si="93"/>
        <v>0</v>
      </c>
      <c r="AD191" s="1">
        <f t="shared" si="82"/>
        <v>0</v>
      </c>
      <c r="AE191" s="1">
        <f t="shared" si="65"/>
        <v>0</v>
      </c>
      <c r="AF191" s="1">
        <f t="shared" si="83"/>
        <v>0</v>
      </c>
      <c r="AG191" s="1">
        <f t="shared" si="84"/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f t="shared" si="92"/>
        <v>0</v>
      </c>
      <c r="AN191" s="1">
        <v>0</v>
      </c>
      <c r="AO191" s="1">
        <f t="shared" si="96"/>
        <v>0</v>
      </c>
      <c r="AP191" s="1">
        <f t="shared" si="85"/>
        <v>0</v>
      </c>
      <c r="AQ191" s="1">
        <v>0</v>
      </c>
      <c r="AR191" s="1">
        <f t="shared" si="86"/>
        <v>0</v>
      </c>
      <c r="AS191" s="1">
        <v>1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2" t="s">
        <v>1836</v>
      </c>
      <c r="AZ191" s="2" t="s">
        <v>1837</v>
      </c>
      <c r="BA191" s="2" t="s">
        <v>1901</v>
      </c>
      <c r="BB191" s="2" t="s">
        <v>1813</v>
      </c>
    </row>
    <row r="192" spans="1:83" x14ac:dyDescent="0.25">
      <c r="A192" s="1">
        <v>524</v>
      </c>
      <c r="B192" s="2" t="s">
        <v>1024</v>
      </c>
      <c r="C192" s="1" t="s">
        <v>1025</v>
      </c>
      <c r="D192" s="7">
        <v>36919</v>
      </c>
      <c r="E192" s="9">
        <v>2001</v>
      </c>
      <c r="F192" s="13">
        <v>36911</v>
      </c>
      <c r="G192" s="13">
        <v>36911</v>
      </c>
      <c r="H192" s="11">
        <f t="shared" si="97"/>
        <v>8</v>
      </c>
      <c r="I192" s="11">
        <f t="shared" si="98"/>
        <v>8</v>
      </c>
      <c r="J192" s="9">
        <f t="shared" si="68"/>
        <v>2</v>
      </c>
      <c r="K192" s="9">
        <f t="shared" si="69"/>
        <v>0</v>
      </c>
      <c r="L192" s="9">
        <f t="shared" si="70"/>
        <v>1</v>
      </c>
      <c r="M192" s="9">
        <f t="shared" si="71"/>
        <v>0</v>
      </c>
      <c r="N192" s="1" t="s">
        <v>215</v>
      </c>
      <c r="O192" s="7" t="s">
        <v>1696</v>
      </c>
      <c r="P192" s="1" t="s">
        <v>727</v>
      </c>
      <c r="Q192" s="1">
        <v>1</v>
      </c>
      <c r="R192" s="1" t="s">
        <v>728</v>
      </c>
      <c r="S192" s="1">
        <f t="shared" si="72"/>
        <v>0</v>
      </c>
      <c r="T192" s="1">
        <f t="shared" si="73"/>
        <v>1</v>
      </c>
      <c r="U192" s="1">
        <f t="shared" si="74"/>
        <v>0</v>
      </c>
      <c r="V192" s="1">
        <f t="shared" si="75"/>
        <v>0</v>
      </c>
      <c r="W192" s="1">
        <f t="shared" si="76"/>
        <v>0</v>
      </c>
      <c r="X192" s="1">
        <f t="shared" si="77"/>
        <v>1</v>
      </c>
      <c r="Y192" s="1">
        <f t="shared" si="78"/>
        <v>0</v>
      </c>
      <c r="Z192" s="1">
        <f t="shared" si="79"/>
        <v>0</v>
      </c>
      <c r="AA192" s="1">
        <f t="shared" si="80"/>
        <v>0</v>
      </c>
      <c r="AB192" s="1">
        <f t="shared" si="81"/>
        <v>0</v>
      </c>
      <c r="AC192" s="1">
        <f t="shared" si="93"/>
        <v>0</v>
      </c>
      <c r="AD192" s="1">
        <f t="shared" si="82"/>
        <v>0</v>
      </c>
      <c r="AE192" s="1">
        <f t="shared" si="65"/>
        <v>0</v>
      </c>
      <c r="AF192" s="1">
        <f t="shared" si="83"/>
        <v>0</v>
      </c>
      <c r="AG192" s="1">
        <f t="shared" si="84"/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f t="shared" si="92"/>
        <v>0</v>
      </c>
      <c r="AN192" s="1">
        <v>0</v>
      </c>
      <c r="AO192" s="1">
        <f t="shared" si="96"/>
        <v>0</v>
      </c>
      <c r="AP192" s="1">
        <f t="shared" si="85"/>
        <v>0</v>
      </c>
      <c r="AQ192" s="1">
        <v>0</v>
      </c>
      <c r="AR192" s="1">
        <f t="shared" si="86"/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2" t="s">
        <v>1722</v>
      </c>
      <c r="AZ192" s="2" t="s">
        <v>1762</v>
      </c>
      <c r="BA192" s="2" t="s">
        <v>1910</v>
      </c>
      <c r="BB192" s="2" t="s">
        <v>1826</v>
      </c>
    </row>
    <row r="193" spans="1:83" x14ac:dyDescent="0.25">
      <c r="A193" s="1">
        <v>521</v>
      </c>
      <c r="B193" s="1" t="s">
        <v>334</v>
      </c>
      <c r="C193" s="1" t="s">
        <v>335</v>
      </c>
      <c r="D193" s="7">
        <v>40083</v>
      </c>
      <c r="E193" s="10">
        <v>2009</v>
      </c>
      <c r="F193" s="13">
        <v>39833</v>
      </c>
      <c r="G193" s="13">
        <v>39833</v>
      </c>
      <c r="H193" s="11">
        <f t="shared" si="97"/>
        <v>250</v>
      </c>
      <c r="I193" s="11">
        <f t="shared" si="98"/>
        <v>250</v>
      </c>
      <c r="J193" s="9">
        <f t="shared" si="68"/>
        <v>1</v>
      </c>
      <c r="K193" s="9">
        <f t="shared" si="69"/>
        <v>1</v>
      </c>
      <c r="L193" s="9">
        <f t="shared" si="70"/>
        <v>0</v>
      </c>
      <c r="M193" s="9">
        <f t="shared" si="71"/>
        <v>0</v>
      </c>
      <c r="N193" s="5" t="s">
        <v>197</v>
      </c>
      <c r="O193" s="7"/>
      <c r="P193" s="1" t="s">
        <v>741</v>
      </c>
      <c r="Q193" s="1">
        <v>0</v>
      </c>
      <c r="R193" s="1" t="s">
        <v>742</v>
      </c>
      <c r="S193" s="1">
        <f t="shared" si="72"/>
        <v>1</v>
      </c>
      <c r="T193" s="1">
        <f t="shared" si="73"/>
        <v>0</v>
      </c>
      <c r="U193" s="1">
        <f t="shared" si="74"/>
        <v>0</v>
      </c>
      <c r="V193" s="1">
        <f t="shared" si="75"/>
        <v>0</v>
      </c>
      <c r="W193" s="1">
        <f t="shared" si="76"/>
        <v>0</v>
      </c>
      <c r="X193" s="1">
        <f t="shared" si="77"/>
        <v>0</v>
      </c>
      <c r="Y193" s="1">
        <f t="shared" si="78"/>
        <v>0</v>
      </c>
      <c r="Z193" s="1">
        <f t="shared" si="79"/>
        <v>0</v>
      </c>
      <c r="AA193" s="1">
        <f t="shared" si="80"/>
        <v>0</v>
      </c>
      <c r="AB193" s="1">
        <f t="shared" si="81"/>
        <v>0</v>
      </c>
      <c r="AC193" s="1">
        <f t="shared" si="93"/>
        <v>0</v>
      </c>
      <c r="AD193" s="1">
        <f t="shared" si="82"/>
        <v>0</v>
      </c>
      <c r="AE193" s="1">
        <f t="shared" ref="AE193:AE256" si="99">IF(AY193="ASSOCIATE ASSISTANT SECRETARY",1,0)</f>
        <v>0</v>
      </c>
      <c r="AF193" s="1">
        <f t="shared" si="83"/>
        <v>0</v>
      </c>
      <c r="AG193" s="1">
        <f t="shared" si="84"/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1</v>
      </c>
      <c r="AN193" s="1">
        <v>1</v>
      </c>
      <c r="AO193" s="1">
        <f t="shared" si="96"/>
        <v>0</v>
      </c>
      <c r="AP193" s="1">
        <f t="shared" si="85"/>
        <v>0</v>
      </c>
      <c r="AQ193" s="1">
        <v>0</v>
      </c>
      <c r="AR193" s="1">
        <f t="shared" si="86"/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6" t="s">
        <v>134</v>
      </c>
      <c r="AZ193" s="2"/>
      <c r="BA193" s="2"/>
      <c r="BB193" s="2"/>
      <c r="BC193" s="5">
        <v>2</v>
      </c>
      <c r="BD193" s="5" t="s">
        <v>218</v>
      </c>
      <c r="BE193" s="5">
        <v>1</v>
      </c>
      <c r="BF193" s="5" t="s">
        <v>86</v>
      </c>
      <c r="BG193" s="1">
        <v>0</v>
      </c>
      <c r="BH193" s="1">
        <v>0</v>
      </c>
      <c r="BI193" s="1">
        <v>1</v>
      </c>
      <c r="BJ193" s="1">
        <v>1</v>
      </c>
      <c r="BK193" s="1">
        <v>2</v>
      </c>
      <c r="BL193" s="1">
        <v>0</v>
      </c>
      <c r="BM193" s="1">
        <v>0</v>
      </c>
      <c r="BO193" s="1">
        <v>0</v>
      </c>
      <c r="BP193" s="1">
        <v>0</v>
      </c>
      <c r="BQ193" s="1">
        <v>0</v>
      </c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CB193" s="1">
        <v>0</v>
      </c>
      <c r="CC193" s="1">
        <v>0</v>
      </c>
      <c r="CD193" s="1">
        <v>0</v>
      </c>
    </row>
    <row r="194" spans="1:83" x14ac:dyDescent="0.25">
      <c r="A194" s="1">
        <v>520</v>
      </c>
      <c r="B194" s="1" t="s">
        <v>630</v>
      </c>
      <c r="C194" s="1" t="s">
        <v>402</v>
      </c>
      <c r="D194" s="7">
        <v>37107</v>
      </c>
      <c r="E194" s="9">
        <v>2001</v>
      </c>
      <c r="F194" s="13">
        <v>36911</v>
      </c>
      <c r="G194" s="13">
        <v>36911</v>
      </c>
      <c r="H194" s="11">
        <f t="shared" si="97"/>
        <v>196</v>
      </c>
      <c r="I194" s="11">
        <f t="shared" si="98"/>
        <v>196</v>
      </c>
      <c r="J194" s="9">
        <f t="shared" ref="J194:J257" si="100">IF(N194="Obama",1,IF(N194="Clinton",3,IF(N194="Bush",2,IF(N194="Reagan",5,IF(N194="Carter",6,IF(N194="Nixon",8))))))</f>
        <v>2</v>
      </c>
      <c r="K194" s="9">
        <f t="shared" ref="K194:K257" si="101">IF(N194="Obama",1,0)</f>
        <v>0</v>
      </c>
      <c r="L194" s="9">
        <f t="shared" ref="L194:L257" si="102">IF(N194="Bush",1,0)</f>
        <v>1</v>
      </c>
      <c r="M194" s="9">
        <f t="shared" ref="M194:M257" si="103">IF(N194="Clinton",1,0)</f>
        <v>0</v>
      </c>
      <c r="N194" s="1" t="s">
        <v>215</v>
      </c>
      <c r="O194" s="7" t="s">
        <v>1549</v>
      </c>
      <c r="P194" s="1" t="s">
        <v>727</v>
      </c>
      <c r="Q194" s="1">
        <v>1</v>
      </c>
      <c r="R194" s="1" t="s">
        <v>728</v>
      </c>
      <c r="S194" s="1">
        <f t="shared" ref="S194:S257" si="104">IF(R194="SES",1,0)</f>
        <v>0</v>
      </c>
      <c r="T194" s="1">
        <f t="shared" ref="T194:T257" si="105">IF(R194="Sched C",1,0)</f>
        <v>1</v>
      </c>
      <c r="U194" s="1">
        <f t="shared" ref="U194:U257" si="106">IF(R194="PAS",1,0)</f>
        <v>0</v>
      </c>
      <c r="V194" s="1">
        <f t="shared" ref="V194:V257" si="107">IF(AY194="CHIEF OF STAFF",1,0)</f>
        <v>0</v>
      </c>
      <c r="W194" s="1">
        <f t="shared" ref="W194:W257" si="108">IF(AY194="COMMISSIONER OF LABOR STATISTICS",1,0)</f>
        <v>0</v>
      </c>
      <c r="X194" s="1">
        <f t="shared" ref="X194:X257" si="109">IF(AY194="SPECIAL ASSISTANT",1,0)</f>
        <v>1</v>
      </c>
      <c r="Y194" s="1">
        <f t="shared" ref="Y194:Y257" si="110">IF(AY194="STAFF ASSISTANT",1,0)</f>
        <v>0</v>
      </c>
      <c r="Z194" s="1">
        <f t="shared" ref="Z194:Z257" si="111">IF(AY194="RESEARCH ASSISTANT",1,0)</f>
        <v>0</v>
      </c>
      <c r="AA194" s="1">
        <f t="shared" ref="AA194:AA257" si="112">IF(AY194="REGIONAL REPRESENTATIVE",1,0)</f>
        <v>0</v>
      </c>
      <c r="AB194" s="1">
        <f t="shared" ref="AB194:AB257" si="113">IF(AY194="REGIONAL ASSISTANT",1,0)</f>
        <v>0</v>
      </c>
      <c r="AC194" s="1">
        <f t="shared" si="93"/>
        <v>0</v>
      </c>
      <c r="AD194" s="1">
        <f t="shared" ref="AD194:AD257" si="114">IF(AY194="SENIOR POLICY ANALYST",1,0)</f>
        <v>0</v>
      </c>
      <c r="AE194" s="1">
        <f t="shared" si="99"/>
        <v>0</v>
      </c>
      <c r="AF194" s="1">
        <f t="shared" ref="AF194:AF257" si="115">IF(AY194="SENIOR ADVISER",1,0)</f>
        <v>0</v>
      </c>
      <c r="AG194" s="1">
        <f t="shared" ref="AG194:AG257" si="116">IF(AY194="SECRETARY OF LABOR",1,0)</f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f t="shared" ref="AM194:AM225" si="117">IF(K194="FORD",1,0)</f>
        <v>0</v>
      </c>
      <c r="AN194" s="1">
        <v>0</v>
      </c>
      <c r="AO194" s="1">
        <f t="shared" si="96"/>
        <v>0</v>
      </c>
      <c r="AP194" s="1">
        <f t="shared" ref="AP194:AP257" si="118">IF(K194="FORD",1,0)</f>
        <v>0</v>
      </c>
      <c r="AQ194" s="1">
        <v>0</v>
      </c>
      <c r="AR194" s="1">
        <f t="shared" ref="AR194:AR257" si="119">IF(AY194="SOLICITOR OF LABOR",1,0)</f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2" t="s">
        <v>1722</v>
      </c>
      <c r="AZ194" s="2" t="s">
        <v>1751</v>
      </c>
      <c r="BA194" s="2" t="s">
        <v>1904</v>
      </c>
      <c r="BB194" s="2" t="s">
        <v>1813</v>
      </c>
    </row>
    <row r="195" spans="1:83" x14ac:dyDescent="0.25">
      <c r="A195" s="1">
        <v>518</v>
      </c>
      <c r="B195" s="2" t="s">
        <v>899</v>
      </c>
      <c r="C195" s="1" t="s">
        <v>900</v>
      </c>
      <c r="D195" s="7">
        <v>36990</v>
      </c>
      <c r="E195" s="9">
        <v>2001</v>
      </c>
      <c r="F195" s="13">
        <v>36911</v>
      </c>
      <c r="G195" s="13">
        <v>36911</v>
      </c>
      <c r="H195" s="11">
        <f t="shared" si="97"/>
        <v>79</v>
      </c>
      <c r="I195" s="11">
        <f t="shared" si="98"/>
        <v>79</v>
      </c>
      <c r="J195" s="9">
        <f t="shared" si="100"/>
        <v>2</v>
      </c>
      <c r="K195" s="9">
        <f t="shared" si="101"/>
        <v>0</v>
      </c>
      <c r="L195" s="9">
        <f t="shared" si="102"/>
        <v>1</v>
      </c>
      <c r="M195" s="9">
        <f t="shared" si="103"/>
        <v>0</v>
      </c>
      <c r="N195" s="1" t="s">
        <v>215</v>
      </c>
      <c r="O195" s="7" t="s">
        <v>1541</v>
      </c>
      <c r="P195" s="1" t="s">
        <v>727</v>
      </c>
      <c r="Q195" s="1">
        <v>1</v>
      </c>
      <c r="R195" s="1" t="s">
        <v>728</v>
      </c>
      <c r="S195" s="1">
        <f t="shared" si="104"/>
        <v>0</v>
      </c>
      <c r="T195" s="1">
        <f t="shared" si="105"/>
        <v>1</v>
      </c>
      <c r="U195" s="1">
        <f t="shared" si="106"/>
        <v>0</v>
      </c>
      <c r="V195" s="1">
        <f t="shared" si="107"/>
        <v>0</v>
      </c>
      <c r="W195" s="1">
        <f t="shared" si="108"/>
        <v>0</v>
      </c>
      <c r="X195" s="1">
        <f t="shared" si="109"/>
        <v>0</v>
      </c>
      <c r="Y195" s="1">
        <f t="shared" si="110"/>
        <v>1</v>
      </c>
      <c r="Z195" s="1">
        <f t="shared" si="111"/>
        <v>0</v>
      </c>
      <c r="AA195" s="1">
        <f t="shared" si="112"/>
        <v>0</v>
      </c>
      <c r="AB195" s="1">
        <f t="shared" si="113"/>
        <v>0</v>
      </c>
      <c r="AC195" s="1">
        <f t="shared" si="93"/>
        <v>0</v>
      </c>
      <c r="AD195" s="1">
        <f t="shared" si="114"/>
        <v>0</v>
      </c>
      <c r="AE195" s="1">
        <f t="shared" si="99"/>
        <v>0</v>
      </c>
      <c r="AF195" s="1">
        <f t="shared" si="115"/>
        <v>0</v>
      </c>
      <c r="AG195" s="1">
        <f t="shared" si="116"/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f t="shared" si="117"/>
        <v>0</v>
      </c>
      <c r="AN195" s="1">
        <v>0</v>
      </c>
      <c r="AO195" s="1">
        <f t="shared" si="96"/>
        <v>0</v>
      </c>
      <c r="AP195" s="1">
        <f t="shared" si="118"/>
        <v>0</v>
      </c>
      <c r="AQ195" s="1">
        <v>0</v>
      </c>
      <c r="AR195" s="1">
        <f t="shared" si="119"/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2" t="s">
        <v>1735</v>
      </c>
      <c r="AZ195" s="2" t="s">
        <v>1736</v>
      </c>
      <c r="BA195" s="2" t="s">
        <v>1906</v>
      </c>
      <c r="BB195" s="2" t="s">
        <v>1813</v>
      </c>
    </row>
    <row r="196" spans="1:83" x14ac:dyDescent="0.25">
      <c r="A196" s="1">
        <v>517</v>
      </c>
      <c r="B196" s="1" t="s">
        <v>1213</v>
      </c>
      <c r="C196" s="1" t="s">
        <v>1214</v>
      </c>
      <c r="D196" s="7">
        <v>39391</v>
      </c>
      <c r="E196" s="9">
        <v>2007</v>
      </c>
      <c r="F196" s="13">
        <v>38372</v>
      </c>
      <c r="G196" s="13">
        <v>36911</v>
      </c>
      <c r="H196" s="11">
        <f t="shared" si="97"/>
        <v>1019</v>
      </c>
      <c r="I196" s="11">
        <f t="shared" si="98"/>
        <v>2480</v>
      </c>
      <c r="J196" s="9">
        <f t="shared" si="100"/>
        <v>2</v>
      </c>
      <c r="K196" s="9">
        <f t="shared" si="101"/>
        <v>0</v>
      </c>
      <c r="L196" s="9">
        <f t="shared" si="102"/>
        <v>1</v>
      </c>
      <c r="M196" s="9">
        <f t="shared" si="103"/>
        <v>0</v>
      </c>
      <c r="N196" s="1" t="s">
        <v>215</v>
      </c>
      <c r="O196" s="7" t="s">
        <v>1809</v>
      </c>
      <c r="P196" s="1" t="s">
        <v>727</v>
      </c>
      <c r="Q196" s="1">
        <v>1</v>
      </c>
      <c r="R196" s="1" t="s">
        <v>728</v>
      </c>
      <c r="S196" s="1">
        <f t="shared" si="104"/>
        <v>0</v>
      </c>
      <c r="T196" s="1">
        <f t="shared" si="105"/>
        <v>1</v>
      </c>
      <c r="U196" s="1">
        <f t="shared" si="106"/>
        <v>0</v>
      </c>
      <c r="V196" s="1">
        <f t="shared" si="107"/>
        <v>0</v>
      </c>
      <c r="W196" s="1">
        <f t="shared" si="108"/>
        <v>0</v>
      </c>
      <c r="X196" s="1">
        <f t="shared" si="109"/>
        <v>1</v>
      </c>
      <c r="Y196" s="1">
        <f t="shared" si="110"/>
        <v>0</v>
      </c>
      <c r="Z196" s="1">
        <f t="shared" si="111"/>
        <v>0</v>
      </c>
      <c r="AA196" s="1">
        <f t="shared" si="112"/>
        <v>0</v>
      </c>
      <c r="AB196" s="1">
        <f t="shared" si="113"/>
        <v>0</v>
      </c>
      <c r="AC196" s="1">
        <f t="shared" si="93"/>
        <v>0</v>
      </c>
      <c r="AD196" s="1">
        <f t="shared" si="114"/>
        <v>0</v>
      </c>
      <c r="AE196" s="1">
        <f t="shared" si="99"/>
        <v>0</v>
      </c>
      <c r="AF196" s="1">
        <f t="shared" si="115"/>
        <v>0</v>
      </c>
      <c r="AG196" s="1">
        <f t="shared" si="116"/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f t="shared" si="117"/>
        <v>0</v>
      </c>
      <c r="AN196" s="1">
        <v>0</v>
      </c>
      <c r="AO196" s="1">
        <f t="shared" si="96"/>
        <v>0</v>
      </c>
      <c r="AP196" s="1">
        <f t="shared" si="118"/>
        <v>0</v>
      </c>
      <c r="AQ196" s="1">
        <v>0</v>
      </c>
      <c r="AR196" s="1">
        <f t="shared" si="119"/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2" t="s">
        <v>1722</v>
      </c>
      <c r="AZ196" s="2" t="s">
        <v>1725</v>
      </c>
      <c r="BA196" s="2" t="s">
        <v>1905</v>
      </c>
      <c r="BB196" s="2" t="s">
        <v>1813</v>
      </c>
      <c r="BC196" s="1">
        <v>1</v>
      </c>
      <c r="BE196" s="1">
        <v>0</v>
      </c>
      <c r="BF196" s="1" t="s">
        <v>171</v>
      </c>
      <c r="BG196" s="1">
        <v>0</v>
      </c>
      <c r="BH196" s="1">
        <v>0</v>
      </c>
      <c r="BI196" s="1">
        <v>0</v>
      </c>
      <c r="BJ196" s="1">
        <v>1</v>
      </c>
      <c r="BK196" s="1">
        <v>1</v>
      </c>
      <c r="BL196" s="1">
        <v>0</v>
      </c>
      <c r="BM196" s="1">
        <v>1</v>
      </c>
      <c r="BN196" s="1" t="s">
        <v>172</v>
      </c>
      <c r="BO196" s="1">
        <v>1</v>
      </c>
      <c r="BP196" s="1">
        <v>0</v>
      </c>
      <c r="BQ196" s="1">
        <v>0</v>
      </c>
      <c r="BR196" s="1">
        <v>0</v>
      </c>
      <c r="BS196" s="1">
        <v>0</v>
      </c>
      <c r="BT196" s="1">
        <v>0</v>
      </c>
      <c r="BU196" s="1">
        <v>0</v>
      </c>
      <c r="BV196" s="1">
        <v>0</v>
      </c>
      <c r="BW196" s="1">
        <v>0</v>
      </c>
      <c r="BX196" s="1">
        <v>1</v>
      </c>
      <c r="BY196" s="1">
        <v>0</v>
      </c>
      <c r="CB196" s="1">
        <v>0</v>
      </c>
      <c r="CC196" s="1">
        <v>0</v>
      </c>
      <c r="CD196" s="1">
        <v>0</v>
      </c>
    </row>
    <row r="197" spans="1:83" x14ac:dyDescent="0.25">
      <c r="A197" s="1">
        <v>516</v>
      </c>
      <c r="B197" s="2" t="s">
        <v>712</v>
      </c>
      <c r="C197" s="1" t="s">
        <v>713</v>
      </c>
      <c r="D197" s="7">
        <v>37214</v>
      </c>
      <c r="E197" s="9">
        <v>2001</v>
      </c>
      <c r="F197" s="13">
        <v>36911</v>
      </c>
      <c r="G197" s="13">
        <v>36911</v>
      </c>
      <c r="H197" s="11">
        <f t="shared" si="97"/>
        <v>303</v>
      </c>
      <c r="I197" s="11">
        <f t="shared" si="98"/>
        <v>303</v>
      </c>
      <c r="J197" s="9">
        <f t="shared" si="100"/>
        <v>2</v>
      </c>
      <c r="K197" s="9">
        <f t="shared" si="101"/>
        <v>0</v>
      </c>
      <c r="L197" s="9">
        <f t="shared" si="102"/>
        <v>1</v>
      </c>
      <c r="M197" s="9">
        <f t="shared" si="103"/>
        <v>0</v>
      </c>
      <c r="N197" s="1" t="s">
        <v>215</v>
      </c>
      <c r="O197" s="7" t="s">
        <v>1809</v>
      </c>
      <c r="P197" s="1" t="s">
        <v>727</v>
      </c>
      <c r="Q197" s="1">
        <v>1</v>
      </c>
      <c r="R197" s="1" t="s">
        <v>728</v>
      </c>
      <c r="S197" s="1">
        <f t="shared" si="104"/>
        <v>0</v>
      </c>
      <c r="T197" s="1">
        <f t="shared" si="105"/>
        <v>1</v>
      </c>
      <c r="U197" s="1">
        <f t="shared" si="106"/>
        <v>0</v>
      </c>
      <c r="V197" s="1">
        <f t="shared" si="107"/>
        <v>0</v>
      </c>
      <c r="W197" s="1">
        <f t="shared" si="108"/>
        <v>0</v>
      </c>
      <c r="X197" s="1">
        <f t="shared" si="109"/>
        <v>1</v>
      </c>
      <c r="Y197" s="1">
        <f t="shared" si="110"/>
        <v>0</v>
      </c>
      <c r="Z197" s="1">
        <f t="shared" si="111"/>
        <v>0</v>
      </c>
      <c r="AA197" s="1">
        <f t="shared" si="112"/>
        <v>0</v>
      </c>
      <c r="AB197" s="1">
        <f t="shared" si="113"/>
        <v>0</v>
      </c>
      <c r="AC197" s="1">
        <f t="shared" si="93"/>
        <v>0</v>
      </c>
      <c r="AD197" s="1">
        <f t="shared" si="114"/>
        <v>0</v>
      </c>
      <c r="AE197" s="1">
        <f t="shared" si="99"/>
        <v>0</v>
      </c>
      <c r="AF197" s="1">
        <f t="shared" si="115"/>
        <v>0</v>
      </c>
      <c r="AG197" s="1">
        <f t="shared" si="116"/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f t="shared" si="117"/>
        <v>0</v>
      </c>
      <c r="AN197" s="1">
        <v>0</v>
      </c>
      <c r="AO197" s="1">
        <f t="shared" si="96"/>
        <v>0</v>
      </c>
      <c r="AP197" s="1">
        <f t="shared" si="118"/>
        <v>0</v>
      </c>
      <c r="AQ197" s="1">
        <v>0</v>
      </c>
      <c r="AR197" s="1">
        <f t="shared" si="119"/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2" t="s">
        <v>1722</v>
      </c>
      <c r="AZ197" s="2" t="s">
        <v>1725</v>
      </c>
      <c r="BA197" s="2" t="s">
        <v>1905</v>
      </c>
      <c r="BB197" s="2" t="s">
        <v>1813</v>
      </c>
    </row>
    <row r="198" spans="1:83" x14ac:dyDescent="0.25">
      <c r="A198" s="1">
        <v>515</v>
      </c>
      <c r="B198" s="2" t="s">
        <v>1215</v>
      </c>
      <c r="C198" s="2" t="s">
        <v>1216</v>
      </c>
      <c r="D198" s="8">
        <v>38921</v>
      </c>
      <c r="E198" s="9">
        <v>2006</v>
      </c>
      <c r="F198" s="13">
        <v>38372</v>
      </c>
      <c r="G198" s="13">
        <v>36911</v>
      </c>
      <c r="H198" s="11">
        <f t="shared" si="97"/>
        <v>549</v>
      </c>
      <c r="I198" s="11">
        <f t="shared" si="98"/>
        <v>2010</v>
      </c>
      <c r="J198" s="9">
        <f t="shared" si="100"/>
        <v>2</v>
      </c>
      <c r="K198" s="9">
        <f t="shared" si="101"/>
        <v>0</v>
      </c>
      <c r="L198" s="9">
        <f t="shared" si="102"/>
        <v>1</v>
      </c>
      <c r="M198" s="9">
        <f t="shared" si="103"/>
        <v>0</v>
      </c>
      <c r="N198" s="1" t="s">
        <v>215</v>
      </c>
      <c r="O198" s="7" t="s">
        <v>1777</v>
      </c>
      <c r="P198" s="1" t="s">
        <v>727</v>
      </c>
      <c r="Q198" s="1">
        <v>1</v>
      </c>
      <c r="R198" s="1" t="s">
        <v>728</v>
      </c>
      <c r="S198" s="1">
        <f t="shared" si="104"/>
        <v>0</v>
      </c>
      <c r="T198" s="1">
        <f t="shared" si="105"/>
        <v>1</v>
      </c>
      <c r="U198" s="1">
        <f t="shared" si="106"/>
        <v>0</v>
      </c>
      <c r="V198" s="1">
        <f t="shared" si="107"/>
        <v>0</v>
      </c>
      <c r="W198" s="1">
        <f t="shared" si="108"/>
        <v>0</v>
      </c>
      <c r="X198" s="1">
        <f t="shared" si="109"/>
        <v>0</v>
      </c>
      <c r="Y198" s="1">
        <f t="shared" si="110"/>
        <v>1</v>
      </c>
      <c r="Z198" s="1">
        <f t="shared" si="111"/>
        <v>0</v>
      </c>
      <c r="AA198" s="1">
        <f t="shared" si="112"/>
        <v>0</v>
      </c>
      <c r="AB198" s="1">
        <f t="shared" si="113"/>
        <v>0</v>
      </c>
      <c r="AC198" s="1">
        <f t="shared" si="93"/>
        <v>0</v>
      </c>
      <c r="AD198" s="1">
        <f t="shared" si="114"/>
        <v>0</v>
      </c>
      <c r="AE198" s="1">
        <f t="shared" si="99"/>
        <v>0</v>
      </c>
      <c r="AF198" s="1">
        <f t="shared" si="115"/>
        <v>0</v>
      </c>
      <c r="AG198" s="1">
        <f t="shared" si="116"/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f t="shared" si="117"/>
        <v>0</v>
      </c>
      <c r="AN198" s="1">
        <v>0</v>
      </c>
      <c r="AO198" s="1">
        <f t="shared" si="96"/>
        <v>0</v>
      </c>
      <c r="AP198" s="1">
        <f t="shared" si="118"/>
        <v>0</v>
      </c>
      <c r="AQ198" s="1">
        <v>0</v>
      </c>
      <c r="AR198" s="1">
        <f t="shared" si="119"/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2" t="s">
        <v>1735</v>
      </c>
      <c r="AZ198" s="2" t="s">
        <v>1736</v>
      </c>
      <c r="BA198" s="2" t="s">
        <v>1906</v>
      </c>
      <c r="BB198" s="2" t="s">
        <v>1813</v>
      </c>
      <c r="BC198" s="1">
        <v>1</v>
      </c>
      <c r="BE198" s="1">
        <v>0</v>
      </c>
      <c r="BF198" s="1" t="s">
        <v>92</v>
      </c>
      <c r="BG198" s="1">
        <v>0</v>
      </c>
      <c r="BH198" s="1">
        <v>0</v>
      </c>
      <c r="BI198" s="1">
        <v>0</v>
      </c>
      <c r="BJ198" s="1">
        <v>1</v>
      </c>
      <c r="BK198" s="1">
        <v>1</v>
      </c>
      <c r="BL198" s="1">
        <v>0</v>
      </c>
      <c r="BM198" s="1">
        <v>0</v>
      </c>
      <c r="BO198" s="1">
        <v>0</v>
      </c>
      <c r="BP198" s="1">
        <v>0</v>
      </c>
      <c r="BQ198" s="1">
        <v>0</v>
      </c>
      <c r="BR198" s="1">
        <v>0</v>
      </c>
      <c r="BS198" s="1">
        <v>0</v>
      </c>
      <c r="BT198" s="1">
        <v>0</v>
      </c>
      <c r="BU198" s="1">
        <v>0</v>
      </c>
      <c r="BV198" s="1">
        <v>0</v>
      </c>
      <c r="BW198" s="1">
        <v>0</v>
      </c>
      <c r="BX198" s="1">
        <v>0</v>
      </c>
      <c r="BY198" s="1">
        <v>0</v>
      </c>
      <c r="CB198" s="1">
        <v>0</v>
      </c>
      <c r="CC198" s="1">
        <v>0</v>
      </c>
      <c r="CD198" s="1">
        <v>0</v>
      </c>
    </row>
    <row r="199" spans="1:83" x14ac:dyDescent="0.25">
      <c r="A199" s="1">
        <v>514</v>
      </c>
      <c r="B199" s="1" t="s">
        <v>1356</v>
      </c>
      <c r="C199" s="1" t="s">
        <v>1357</v>
      </c>
      <c r="D199" s="7">
        <v>38481</v>
      </c>
      <c r="E199" s="9">
        <v>2005</v>
      </c>
      <c r="F199" s="13">
        <v>38372</v>
      </c>
      <c r="G199" s="13">
        <v>36911</v>
      </c>
      <c r="H199" s="11">
        <f t="shared" si="97"/>
        <v>109</v>
      </c>
      <c r="I199" s="11">
        <f t="shared" si="98"/>
        <v>1570</v>
      </c>
      <c r="J199" s="9">
        <f t="shared" si="100"/>
        <v>2</v>
      </c>
      <c r="K199" s="9">
        <f t="shared" si="101"/>
        <v>0</v>
      </c>
      <c r="L199" s="9">
        <f t="shared" si="102"/>
        <v>1</v>
      </c>
      <c r="M199" s="9">
        <f t="shared" si="103"/>
        <v>0</v>
      </c>
      <c r="N199" s="1" t="s">
        <v>215</v>
      </c>
      <c r="O199" s="7" t="s">
        <v>1809</v>
      </c>
      <c r="P199" s="1" t="s">
        <v>731</v>
      </c>
      <c r="Q199" s="1">
        <v>0</v>
      </c>
      <c r="R199" s="1" t="s">
        <v>732</v>
      </c>
      <c r="S199" s="1">
        <f t="shared" si="104"/>
        <v>0</v>
      </c>
      <c r="T199" s="1">
        <f t="shared" si="105"/>
        <v>0</v>
      </c>
      <c r="U199" s="1">
        <f t="shared" si="106"/>
        <v>1</v>
      </c>
      <c r="V199" s="1">
        <f t="shared" si="107"/>
        <v>0</v>
      </c>
      <c r="W199" s="1">
        <f t="shared" si="108"/>
        <v>0</v>
      </c>
      <c r="X199" s="1">
        <f t="shared" si="109"/>
        <v>0</v>
      </c>
      <c r="Y199" s="1">
        <f t="shared" si="110"/>
        <v>0</v>
      </c>
      <c r="Z199" s="1">
        <f t="shared" si="111"/>
        <v>0</v>
      </c>
      <c r="AA199" s="1">
        <f t="shared" si="112"/>
        <v>0</v>
      </c>
      <c r="AB199" s="1">
        <f t="shared" si="113"/>
        <v>0</v>
      </c>
      <c r="AC199" s="1">
        <f t="shared" si="93"/>
        <v>0</v>
      </c>
      <c r="AD199" s="1">
        <f t="shared" si="114"/>
        <v>0</v>
      </c>
      <c r="AE199" s="1">
        <f t="shared" si="99"/>
        <v>0</v>
      </c>
      <c r="AF199" s="1">
        <f t="shared" si="115"/>
        <v>0</v>
      </c>
      <c r="AG199" s="1">
        <f t="shared" si="116"/>
        <v>0</v>
      </c>
      <c r="AH199" s="1">
        <v>0</v>
      </c>
      <c r="AI199" s="1">
        <v>1</v>
      </c>
      <c r="AJ199" s="1">
        <v>0</v>
      </c>
      <c r="AK199" s="1">
        <v>0</v>
      </c>
      <c r="AL199" s="1">
        <v>0</v>
      </c>
      <c r="AM199" s="1">
        <f t="shared" si="117"/>
        <v>0</v>
      </c>
      <c r="AN199" s="1">
        <v>1</v>
      </c>
      <c r="AO199" s="1">
        <v>1</v>
      </c>
      <c r="AP199" s="1">
        <f t="shared" si="118"/>
        <v>0</v>
      </c>
      <c r="AQ199" s="1">
        <v>0</v>
      </c>
      <c r="AR199" s="1">
        <f t="shared" si="119"/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2" t="s">
        <v>1846</v>
      </c>
      <c r="AZ199" s="2" t="s">
        <v>1812</v>
      </c>
      <c r="BA199" s="2" t="s">
        <v>1914</v>
      </c>
      <c r="BB199" s="2" t="s">
        <v>1813</v>
      </c>
      <c r="BC199" s="1">
        <v>2</v>
      </c>
      <c r="BD199" s="1" t="s">
        <v>218</v>
      </c>
      <c r="BE199" s="1">
        <v>1</v>
      </c>
      <c r="BF199" s="1" t="s">
        <v>177</v>
      </c>
      <c r="BG199" s="1">
        <v>0</v>
      </c>
      <c r="BH199" s="1">
        <v>0</v>
      </c>
      <c r="BI199" s="1">
        <v>0</v>
      </c>
      <c r="BJ199" s="1">
        <v>0</v>
      </c>
      <c r="BK199" s="1">
        <v>0</v>
      </c>
      <c r="BL199" s="1">
        <v>0</v>
      </c>
      <c r="BM199" s="1">
        <v>1</v>
      </c>
      <c r="BN199" s="1" t="s">
        <v>178</v>
      </c>
      <c r="BO199" s="1">
        <v>1</v>
      </c>
      <c r="BP199" s="1">
        <v>0</v>
      </c>
      <c r="BQ199" s="1">
        <v>0</v>
      </c>
      <c r="BR199" s="1">
        <v>1</v>
      </c>
      <c r="BS199" s="1">
        <v>0</v>
      </c>
      <c r="BT199" s="1">
        <v>0</v>
      </c>
      <c r="BU199" s="1">
        <v>0</v>
      </c>
      <c r="BV199" s="1">
        <v>0</v>
      </c>
      <c r="BW199" s="1">
        <v>0</v>
      </c>
      <c r="BX199" s="1">
        <v>1</v>
      </c>
      <c r="BY199" s="1">
        <v>0</v>
      </c>
      <c r="CB199" s="1">
        <v>4</v>
      </c>
      <c r="CC199" s="1">
        <v>0</v>
      </c>
      <c r="CD199" s="1">
        <v>1</v>
      </c>
      <c r="CE199" s="1" t="s">
        <v>179</v>
      </c>
    </row>
    <row r="200" spans="1:83" x14ac:dyDescent="0.25">
      <c r="A200" s="1">
        <v>513</v>
      </c>
      <c r="B200" s="1" t="s">
        <v>332</v>
      </c>
      <c r="C200" s="1" t="s">
        <v>415</v>
      </c>
      <c r="D200" s="7">
        <v>40273</v>
      </c>
      <c r="E200" s="9">
        <v>2010</v>
      </c>
      <c r="F200" s="13">
        <v>39833</v>
      </c>
      <c r="G200" s="13">
        <v>39833</v>
      </c>
      <c r="H200" s="11">
        <f t="shared" si="97"/>
        <v>440</v>
      </c>
      <c r="I200" s="11">
        <f t="shared" si="98"/>
        <v>440</v>
      </c>
      <c r="J200" s="9">
        <f t="shared" si="100"/>
        <v>1</v>
      </c>
      <c r="K200" s="9">
        <f t="shared" si="101"/>
        <v>1</v>
      </c>
      <c r="L200" s="9">
        <f t="shared" si="102"/>
        <v>0</v>
      </c>
      <c r="M200" s="9">
        <f t="shared" si="103"/>
        <v>0</v>
      </c>
      <c r="N200" s="1" t="s">
        <v>197</v>
      </c>
      <c r="O200" s="7"/>
      <c r="P200" s="1" t="s">
        <v>727</v>
      </c>
      <c r="Q200" s="1">
        <v>1</v>
      </c>
      <c r="R200" s="1" t="s">
        <v>728</v>
      </c>
      <c r="S200" s="1">
        <f t="shared" si="104"/>
        <v>0</v>
      </c>
      <c r="T200" s="1">
        <f t="shared" si="105"/>
        <v>1</v>
      </c>
      <c r="U200" s="1">
        <f t="shared" si="106"/>
        <v>0</v>
      </c>
      <c r="V200" s="1">
        <f t="shared" si="107"/>
        <v>0</v>
      </c>
      <c r="W200" s="1">
        <f t="shared" si="108"/>
        <v>0</v>
      </c>
      <c r="X200" s="1">
        <f t="shared" si="109"/>
        <v>0</v>
      </c>
      <c r="Y200" s="1">
        <f t="shared" si="110"/>
        <v>0</v>
      </c>
      <c r="Z200" s="1">
        <f t="shared" si="111"/>
        <v>0</v>
      </c>
      <c r="AA200" s="1">
        <f t="shared" si="112"/>
        <v>0</v>
      </c>
      <c r="AB200" s="1">
        <f t="shared" si="113"/>
        <v>0</v>
      </c>
      <c r="AC200" s="1">
        <f t="shared" si="93"/>
        <v>0</v>
      </c>
      <c r="AD200" s="1">
        <f t="shared" si="114"/>
        <v>0</v>
      </c>
      <c r="AE200" s="1">
        <f t="shared" si="99"/>
        <v>0</v>
      </c>
      <c r="AF200" s="1">
        <f t="shared" si="115"/>
        <v>0</v>
      </c>
      <c r="AG200" s="1">
        <f t="shared" si="116"/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f t="shared" si="117"/>
        <v>0</v>
      </c>
      <c r="AN200" s="1">
        <v>1</v>
      </c>
      <c r="AO200" s="1">
        <f t="shared" ref="AO200:AO206" si="120">IF(K200="FORD",1,0)</f>
        <v>0</v>
      </c>
      <c r="AP200" s="1">
        <f t="shared" si="118"/>
        <v>0</v>
      </c>
      <c r="AQ200" s="1">
        <v>0</v>
      </c>
      <c r="AR200" s="1">
        <f t="shared" si="119"/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2" t="s">
        <v>333</v>
      </c>
      <c r="AZ200" s="2"/>
      <c r="BA200" s="2"/>
      <c r="BB200" s="2"/>
    </row>
    <row r="201" spans="1:83" x14ac:dyDescent="0.25">
      <c r="A201" s="1">
        <v>512</v>
      </c>
      <c r="B201" s="1" t="s">
        <v>1425</v>
      </c>
      <c r="C201" s="1" t="s">
        <v>1426</v>
      </c>
      <c r="D201" s="7">
        <v>38977</v>
      </c>
      <c r="E201" s="9">
        <v>2006</v>
      </c>
      <c r="F201" s="13">
        <v>38372</v>
      </c>
      <c r="G201" s="13">
        <v>36911</v>
      </c>
      <c r="H201" s="11">
        <f t="shared" si="97"/>
        <v>605</v>
      </c>
      <c r="I201" s="11">
        <f t="shared" si="98"/>
        <v>2066</v>
      </c>
      <c r="J201" s="9">
        <f t="shared" si="100"/>
        <v>2</v>
      </c>
      <c r="K201" s="9">
        <f t="shared" si="101"/>
        <v>0</v>
      </c>
      <c r="L201" s="9">
        <f t="shared" si="102"/>
        <v>1</v>
      </c>
      <c r="M201" s="9">
        <f t="shared" si="103"/>
        <v>0</v>
      </c>
      <c r="N201" s="1" t="s">
        <v>215</v>
      </c>
      <c r="O201" s="7" t="s">
        <v>1728</v>
      </c>
      <c r="P201" s="1" t="s">
        <v>727</v>
      </c>
      <c r="Q201" s="1">
        <v>1</v>
      </c>
      <c r="R201" s="1" t="s">
        <v>728</v>
      </c>
      <c r="S201" s="1">
        <f t="shared" si="104"/>
        <v>0</v>
      </c>
      <c r="T201" s="1">
        <f t="shared" si="105"/>
        <v>1</v>
      </c>
      <c r="U201" s="1">
        <f t="shared" si="106"/>
        <v>0</v>
      </c>
      <c r="V201" s="1">
        <f t="shared" si="107"/>
        <v>0</v>
      </c>
      <c r="W201" s="1">
        <f t="shared" si="108"/>
        <v>0</v>
      </c>
      <c r="X201" s="1">
        <f t="shared" si="109"/>
        <v>1</v>
      </c>
      <c r="Y201" s="1">
        <f t="shared" si="110"/>
        <v>0</v>
      </c>
      <c r="Z201" s="1">
        <f t="shared" si="111"/>
        <v>0</v>
      </c>
      <c r="AA201" s="1">
        <f t="shared" si="112"/>
        <v>0</v>
      </c>
      <c r="AB201" s="1">
        <f t="shared" si="113"/>
        <v>0</v>
      </c>
      <c r="AC201" s="1">
        <f t="shared" si="93"/>
        <v>0</v>
      </c>
      <c r="AD201" s="1">
        <f t="shared" si="114"/>
        <v>0</v>
      </c>
      <c r="AE201" s="1">
        <f t="shared" si="99"/>
        <v>0</v>
      </c>
      <c r="AF201" s="1">
        <f t="shared" si="115"/>
        <v>0</v>
      </c>
      <c r="AG201" s="1">
        <f t="shared" si="116"/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f t="shared" si="117"/>
        <v>0</v>
      </c>
      <c r="AN201" s="1">
        <v>0</v>
      </c>
      <c r="AO201" s="1">
        <f t="shared" si="120"/>
        <v>0</v>
      </c>
      <c r="AP201" s="1">
        <f t="shared" si="118"/>
        <v>0</v>
      </c>
      <c r="AQ201" s="1">
        <v>0</v>
      </c>
      <c r="AR201" s="1">
        <f t="shared" si="119"/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2" t="s">
        <v>1722</v>
      </c>
      <c r="AZ201" s="2" t="s">
        <v>1727</v>
      </c>
      <c r="BA201" s="2" t="s">
        <v>1905</v>
      </c>
      <c r="BB201" s="2" t="s">
        <v>1813</v>
      </c>
    </row>
    <row r="202" spans="1:83" x14ac:dyDescent="0.25">
      <c r="A202" s="1">
        <v>511</v>
      </c>
      <c r="B202" s="1" t="s">
        <v>1089</v>
      </c>
      <c r="C202" s="1" t="s">
        <v>1090</v>
      </c>
      <c r="D202" s="7">
        <v>39551</v>
      </c>
      <c r="E202" s="10">
        <v>2008</v>
      </c>
      <c r="F202" s="13">
        <v>38372</v>
      </c>
      <c r="G202" s="13">
        <v>36911</v>
      </c>
      <c r="H202" s="11">
        <f t="shared" si="97"/>
        <v>1179</v>
      </c>
      <c r="I202" s="11">
        <f t="shared" si="98"/>
        <v>2640</v>
      </c>
      <c r="J202" s="9">
        <f t="shared" si="100"/>
        <v>2</v>
      </c>
      <c r="K202" s="9">
        <f t="shared" si="101"/>
        <v>0</v>
      </c>
      <c r="L202" s="9">
        <f t="shared" si="102"/>
        <v>1</v>
      </c>
      <c r="M202" s="9">
        <f t="shared" si="103"/>
        <v>0</v>
      </c>
      <c r="N202" s="1" t="s">
        <v>215</v>
      </c>
      <c r="O202" s="7" t="s">
        <v>1809</v>
      </c>
      <c r="P202" s="1" t="s">
        <v>727</v>
      </c>
      <c r="Q202" s="1">
        <v>1</v>
      </c>
      <c r="R202" s="1" t="s">
        <v>728</v>
      </c>
      <c r="S202" s="1">
        <f t="shared" si="104"/>
        <v>0</v>
      </c>
      <c r="T202" s="1">
        <f t="shared" si="105"/>
        <v>1</v>
      </c>
      <c r="U202" s="1">
        <f t="shared" si="106"/>
        <v>0</v>
      </c>
      <c r="V202" s="1">
        <f t="shared" si="107"/>
        <v>0</v>
      </c>
      <c r="W202" s="1">
        <f t="shared" si="108"/>
        <v>0</v>
      </c>
      <c r="X202" s="1">
        <f t="shared" si="109"/>
        <v>1</v>
      </c>
      <c r="Y202" s="1">
        <f t="shared" si="110"/>
        <v>0</v>
      </c>
      <c r="Z202" s="1">
        <f t="shared" si="111"/>
        <v>0</v>
      </c>
      <c r="AA202" s="1">
        <f t="shared" si="112"/>
        <v>0</v>
      </c>
      <c r="AB202" s="1">
        <f t="shared" si="113"/>
        <v>0</v>
      </c>
      <c r="AC202" s="1">
        <f t="shared" si="93"/>
        <v>0</v>
      </c>
      <c r="AD202" s="1">
        <f t="shared" si="114"/>
        <v>0</v>
      </c>
      <c r="AE202" s="1">
        <f t="shared" si="99"/>
        <v>0</v>
      </c>
      <c r="AF202" s="1">
        <f t="shared" si="115"/>
        <v>0</v>
      </c>
      <c r="AG202" s="1">
        <f t="shared" si="116"/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f t="shared" si="117"/>
        <v>0</v>
      </c>
      <c r="AN202" s="1">
        <v>0</v>
      </c>
      <c r="AO202" s="1">
        <f t="shared" si="120"/>
        <v>0</v>
      </c>
      <c r="AP202" s="1">
        <f t="shared" si="118"/>
        <v>0</v>
      </c>
      <c r="AQ202" s="1">
        <v>0</v>
      </c>
      <c r="AR202" s="1">
        <f t="shared" si="119"/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2" t="s">
        <v>1722</v>
      </c>
      <c r="AZ202" s="2" t="s">
        <v>1751</v>
      </c>
      <c r="BA202" s="2" t="s">
        <v>1904</v>
      </c>
      <c r="BB202" s="2" t="s">
        <v>1813</v>
      </c>
      <c r="BC202" s="1">
        <v>2</v>
      </c>
      <c r="BD202" s="1" t="s">
        <v>2072</v>
      </c>
      <c r="BE202" s="1">
        <v>1</v>
      </c>
      <c r="BF202" s="1" t="s">
        <v>106</v>
      </c>
      <c r="BG202" s="1">
        <v>0</v>
      </c>
      <c r="BH202" s="1">
        <v>0</v>
      </c>
      <c r="BI202" s="1">
        <v>0</v>
      </c>
      <c r="BJ202" s="1">
        <v>0</v>
      </c>
      <c r="BK202" s="1">
        <v>0</v>
      </c>
      <c r="BL202" s="1">
        <v>0</v>
      </c>
      <c r="BM202" s="1">
        <v>0</v>
      </c>
      <c r="BO202" s="1">
        <v>0</v>
      </c>
      <c r="BP202" s="1">
        <v>0</v>
      </c>
      <c r="BQ202" s="1">
        <v>0</v>
      </c>
      <c r="BR202" s="1">
        <v>0</v>
      </c>
      <c r="BS202" s="1">
        <v>0</v>
      </c>
      <c r="BT202" s="1">
        <v>0</v>
      </c>
      <c r="BU202" s="1">
        <v>0</v>
      </c>
      <c r="BV202" s="1">
        <v>0</v>
      </c>
      <c r="BW202" s="1">
        <v>0</v>
      </c>
      <c r="BX202" s="1">
        <v>1</v>
      </c>
      <c r="BY202" s="1">
        <v>0</v>
      </c>
      <c r="CB202" s="1">
        <v>0</v>
      </c>
      <c r="CC202" s="1">
        <v>0</v>
      </c>
      <c r="CD202" s="1">
        <v>0</v>
      </c>
    </row>
    <row r="203" spans="1:83" x14ac:dyDescent="0.25">
      <c r="A203" s="1">
        <v>510</v>
      </c>
      <c r="B203" s="2" t="s">
        <v>871</v>
      </c>
      <c r="C203" s="1" t="s">
        <v>872</v>
      </c>
      <c r="D203" s="7">
        <v>36982</v>
      </c>
      <c r="E203" s="9">
        <v>2001</v>
      </c>
      <c r="F203" s="13">
        <v>36911</v>
      </c>
      <c r="G203" s="13">
        <v>36911</v>
      </c>
      <c r="H203" s="11">
        <f t="shared" si="97"/>
        <v>71</v>
      </c>
      <c r="I203" s="11">
        <f t="shared" si="98"/>
        <v>71</v>
      </c>
      <c r="J203" s="9">
        <f t="shared" si="100"/>
        <v>2</v>
      </c>
      <c r="K203" s="9">
        <f t="shared" si="101"/>
        <v>0</v>
      </c>
      <c r="L203" s="9">
        <f t="shared" si="102"/>
        <v>1</v>
      </c>
      <c r="M203" s="9">
        <f t="shared" si="103"/>
        <v>0</v>
      </c>
      <c r="N203" s="1" t="s">
        <v>215</v>
      </c>
      <c r="O203" s="7" t="s">
        <v>1530</v>
      </c>
      <c r="P203" s="1" t="s">
        <v>741</v>
      </c>
      <c r="Q203" s="1">
        <v>0</v>
      </c>
      <c r="R203" s="1" t="s">
        <v>742</v>
      </c>
      <c r="S203" s="1">
        <f t="shared" si="104"/>
        <v>1</v>
      </c>
      <c r="T203" s="1">
        <f t="shared" si="105"/>
        <v>0</v>
      </c>
      <c r="U203" s="1">
        <f t="shared" si="106"/>
        <v>0</v>
      </c>
      <c r="V203" s="1">
        <f t="shared" si="107"/>
        <v>0</v>
      </c>
      <c r="W203" s="1">
        <f t="shared" si="108"/>
        <v>0</v>
      </c>
      <c r="X203" s="1">
        <f t="shared" si="109"/>
        <v>1</v>
      </c>
      <c r="Y203" s="1">
        <f t="shared" si="110"/>
        <v>0</v>
      </c>
      <c r="Z203" s="1">
        <f t="shared" si="111"/>
        <v>0</v>
      </c>
      <c r="AA203" s="1">
        <f t="shared" si="112"/>
        <v>0</v>
      </c>
      <c r="AB203" s="1">
        <f t="shared" si="113"/>
        <v>0</v>
      </c>
      <c r="AC203" s="1">
        <f t="shared" si="93"/>
        <v>0</v>
      </c>
      <c r="AD203" s="1">
        <f t="shared" si="114"/>
        <v>0</v>
      </c>
      <c r="AE203" s="1">
        <f t="shared" si="99"/>
        <v>0</v>
      </c>
      <c r="AF203" s="1">
        <f t="shared" si="115"/>
        <v>0</v>
      </c>
      <c r="AG203" s="1">
        <f t="shared" si="116"/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f t="shared" si="117"/>
        <v>0</v>
      </c>
      <c r="AN203" s="1">
        <v>0</v>
      </c>
      <c r="AO203" s="1">
        <f t="shared" si="120"/>
        <v>0</v>
      </c>
      <c r="AP203" s="1">
        <f t="shared" si="118"/>
        <v>0</v>
      </c>
      <c r="AQ203" s="1">
        <v>0</v>
      </c>
      <c r="AR203" s="1">
        <f t="shared" si="119"/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2" t="s">
        <v>1722</v>
      </c>
      <c r="AZ203" s="2" t="s">
        <v>1747</v>
      </c>
      <c r="BA203" s="2" t="s">
        <v>1905</v>
      </c>
      <c r="BB203" s="2" t="s">
        <v>1813</v>
      </c>
    </row>
    <row r="204" spans="1:83" x14ac:dyDescent="0.25">
      <c r="A204" s="1">
        <v>509</v>
      </c>
      <c r="B204" s="2" t="s">
        <v>915</v>
      </c>
      <c r="C204" s="1" t="s">
        <v>916</v>
      </c>
      <c r="D204" s="7">
        <v>38006</v>
      </c>
      <c r="E204" s="9">
        <v>2004</v>
      </c>
      <c r="F204" s="13">
        <v>36911</v>
      </c>
      <c r="G204" s="13">
        <v>36911</v>
      </c>
      <c r="H204" s="11">
        <f t="shared" si="97"/>
        <v>1095</v>
      </c>
      <c r="I204" s="11">
        <f t="shared" si="98"/>
        <v>1095</v>
      </c>
      <c r="J204" s="9">
        <f t="shared" si="100"/>
        <v>2</v>
      </c>
      <c r="K204" s="9">
        <f t="shared" si="101"/>
        <v>0</v>
      </c>
      <c r="L204" s="9">
        <f t="shared" si="102"/>
        <v>1</v>
      </c>
      <c r="M204" s="9">
        <f t="shared" si="103"/>
        <v>0</v>
      </c>
      <c r="N204" s="1" t="s">
        <v>215</v>
      </c>
      <c r="O204" s="7" t="s">
        <v>1657</v>
      </c>
      <c r="P204" s="1" t="s">
        <v>727</v>
      </c>
      <c r="Q204" s="1">
        <v>1</v>
      </c>
      <c r="R204" s="1" t="s">
        <v>728</v>
      </c>
      <c r="S204" s="1">
        <f t="shared" si="104"/>
        <v>0</v>
      </c>
      <c r="T204" s="1">
        <f t="shared" si="105"/>
        <v>1</v>
      </c>
      <c r="U204" s="1">
        <f t="shared" si="106"/>
        <v>0</v>
      </c>
      <c r="V204" s="1">
        <f t="shared" si="107"/>
        <v>0</v>
      </c>
      <c r="W204" s="1">
        <f t="shared" si="108"/>
        <v>0</v>
      </c>
      <c r="X204" s="1">
        <f t="shared" si="109"/>
        <v>1</v>
      </c>
      <c r="Y204" s="1">
        <f t="shared" si="110"/>
        <v>0</v>
      </c>
      <c r="Z204" s="1">
        <f t="shared" si="111"/>
        <v>0</v>
      </c>
      <c r="AA204" s="1">
        <f t="shared" si="112"/>
        <v>0</v>
      </c>
      <c r="AB204" s="1">
        <f t="shared" si="113"/>
        <v>0</v>
      </c>
      <c r="AC204" s="1">
        <f t="shared" si="93"/>
        <v>0</v>
      </c>
      <c r="AD204" s="1">
        <f t="shared" si="114"/>
        <v>0</v>
      </c>
      <c r="AE204" s="1">
        <f t="shared" si="99"/>
        <v>0</v>
      </c>
      <c r="AF204" s="1">
        <f t="shared" si="115"/>
        <v>0</v>
      </c>
      <c r="AG204" s="1">
        <f t="shared" si="116"/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f t="shared" si="117"/>
        <v>0</v>
      </c>
      <c r="AN204" s="1">
        <v>0</v>
      </c>
      <c r="AO204" s="1">
        <f t="shared" si="120"/>
        <v>0</v>
      </c>
      <c r="AP204" s="1">
        <f t="shared" si="118"/>
        <v>0</v>
      </c>
      <c r="AQ204" s="1">
        <v>0</v>
      </c>
      <c r="AR204" s="1">
        <f t="shared" si="119"/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2" t="s">
        <v>1722</v>
      </c>
      <c r="AZ204" s="2" t="s">
        <v>1741</v>
      </c>
      <c r="BA204" s="2" t="s">
        <v>1905</v>
      </c>
      <c r="BB204" s="2" t="s">
        <v>1813</v>
      </c>
    </row>
    <row r="205" spans="1:83" x14ac:dyDescent="0.25">
      <c r="A205" s="1">
        <v>508</v>
      </c>
      <c r="B205" s="1" t="s">
        <v>1048</v>
      </c>
      <c r="C205" s="1" t="s">
        <v>1049</v>
      </c>
      <c r="D205" s="7">
        <v>38977</v>
      </c>
      <c r="E205" s="9">
        <v>2006</v>
      </c>
      <c r="F205" s="13">
        <v>38372</v>
      </c>
      <c r="G205" s="13">
        <v>36911</v>
      </c>
      <c r="H205" s="11">
        <f t="shared" si="97"/>
        <v>605</v>
      </c>
      <c r="I205" s="11">
        <f t="shared" si="98"/>
        <v>2066</v>
      </c>
      <c r="J205" s="9">
        <f t="shared" si="100"/>
        <v>2</v>
      </c>
      <c r="K205" s="9">
        <f t="shared" si="101"/>
        <v>0</v>
      </c>
      <c r="L205" s="9">
        <f t="shared" si="102"/>
        <v>1</v>
      </c>
      <c r="M205" s="9">
        <f t="shared" si="103"/>
        <v>0</v>
      </c>
      <c r="N205" s="1" t="s">
        <v>215</v>
      </c>
      <c r="O205" s="7" t="s">
        <v>1809</v>
      </c>
      <c r="P205" s="1" t="s">
        <v>741</v>
      </c>
      <c r="Q205" s="1">
        <v>0</v>
      </c>
      <c r="R205" s="1" t="s">
        <v>742</v>
      </c>
      <c r="S205" s="1">
        <f t="shared" si="104"/>
        <v>1</v>
      </c>
      <c r="T205" s="1">
        <f t="shared" si="105"/>
        <v>0</v>
      </c>
      <c r="U205" s="1">
        <f t="shared" si="106"/>
        <v>0</v>
      </c>
      <c r="V205" s="1">
        <f t="shared" si="107"/>
        <v>0</v>
      </c>
      <c r="W205" s="1">
        <f t="shared" si="108"/>
        <v>0</v>
      </c>
      <c r="X205" s="1">
        <f t="shared" si="109"/>
        <v>0</v>
      </c>
      <c r="Y205" s="1">
        <f t="shared" si="110"/>
        <v>0</v>
      </c>
      <c r="Z205" s="1">
        <f t="shared" si="111"/>
        <v>0</v>
      </c>
      <c r="AA205" s="1">
        <f t="shared" si="112"/>
        <v>0</v>
      </c>
      <c r="AB205" s="1">
        <f t="shared" si="113"/>
        <v>0</v>
      </c>
      <c r="AC205" s="1">
        <f t="shared" si="93"/>
        <v>0</v>
      </c>
      <c r="AD205" s="1">
        <f t="shared" si="114"/>
        <v>0</v>
      </c>
      <c r="AE205" s="1">
        <f t="shared" si="99"/>
        <v>0</v>
      </c>
      <c r="AF205" s="1">
        <f t="shared" si="115"/>
        <v>0</v>
      </c>
      <c r="AG205" s="1">
        <f t="shared" si="116"/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f t="shared" si="117"/>
        <v>0</v>
      </c>
      <c r="AN205" s="1">
        <v>0</v>
      </c>
      <c r="AO205" s="1">
        <f t="shared" si="120"/>
        <v>0</v>
      </c>
      <c r="AP205" s="1">
        <f t="shared" si="118"/>
        <v>0</v>
      </c>
      <c r="AQ205" s="1">
        <v>0</v>
      </c>
      <c r="AR205" s="1">
        <f t="shared" si="119"/>
        <v>0</v>
      </c>
      <c r="AS205" s="1">
        <v>0</v>
      </c>
      <c r="AT205" s="1">
        <v>0</v>
      </c>
      <c r="AU205" s="1">
        <v>1</v>
      </c>
      <c r="AV205" s="1">
        <v>0</v>
      </c>
      <c r="AW205" s="1">
        <v>0</v>
      </c>
      <c r="AX205" s="1">
        <v>0</v>
      </c>
      <c r="AY205" s="2" t="s">
        <v>1603</v>
      </c>
      <c r="AZ205" s="2" t="s">
        <v>1725</v>
      </c>
      <c r="BA205" s="2" t="s">
        <v>1905</v>
      </c>
      <c r="BB205" s="2" t="s">
        <v>1813</v>
      </c>
      <c r="BC205" s="1">
        <v>1</v>
      </c>
      <c r="BE205" s="1">
        <v>0</v>
      </c>
      <c r="BF205" s="1" t="s">
        <v>146</v>
      </c>
      <c r="BG205" s="1">
        <v>0</v>
      </c>
      <c r="BH205" s="1">
        <v>0</v>
      </c>
      <c r="BI205" s="1">
        <v>0</v>
      </c>
      <c r="BJ205" s="1">
        <v>1</v>
      </c>
      <c r="BK205" s="1">
        <v>1</v>
      </c>
      <c r="BL205" s="1">
        <v>0</v>
      </c>
      <c r="BM205" s="1">
        <v>0</v>
      </c>
      <c r="BO205" s="1">
        <v>0</v>
      </c>
      <c r="BP205" s="1">
        <v>0</v>
      </c>
      <c r="BQ205" s="1">
        <v>0</v>
      </c>
      <c r="BR205" s="1">
        <v>0</v>
      </c>
      <c r="BS205" s="1">
        <v>0</v>
      </c>
      <c r="BT205" s="1">
        <v>0</v>
      </c>
      <c r="BU205" s="1">
        <v>0</v>
      </c>
      <c r="BV205" s="1">
        <v>1</v>
      </c>
      <c r="BW205" s="1">
        <v>1</v>
      </c>
      <c r="BX205" s="1">
        <v>1</v>
      </c>
      <c r="BY205" s="1">
        <v>0</v>
      </c>
      <c r="CB205" s="1">
        <v>1</v>
      </c>
      <c r="CC205" s="1">
        <v>0</v>
      </c>
      <c r="CD205" s="1">
        <v>0</v>
      </c>
    </row>
    <row r="206" spans="1:83" x14ac:dyDescent="0.25">
      <c r="A206" s="1">
        <v>507</v>
      </c>
      <c r="B206" s="2" t="s">
        <v>330</v>
      </c>
      <c r="C206" s="2" t="s">
        <v>331</v>
      </c>
      <c r="D206" s="8">
        <v>40111</v>
      </c>
      <c r="E206" s="9">
        <v>2009</v>
      </c>
      <c r="F206" s="13">
        <v>39833</v>
      </c>
      <c r="G206" s="13">
        <v>39833</v>
      </c>
      <c r="H206" s="11">
        <f t="shared" si="97"/>
        <v>278</v>
      </c>
      <c r="I206" s="11">
        <f t="shared" si="98"/>
        <v>278</v>
      </c>
      <c r="J206" s="9">
        <f t="shared" si="100"/>
        <v>1</v>
      </c>
      <c r="K206" s="9">
        <f t="shared" si="101"/>
        <v>1</v>
      </c>
      <c r="L206" s="9">
        <f t="shared" si="102"/>
        <v>0</v>
      </c>
      <c r="M206" s="9">
        <f t="shared" si="103"/>
        <v>0</v>
      </c>
      <c r="N206" s="1" t="s">
        <v>197</v>
      </c>
      <c r="O206" s="7"/>
      <c r="P206" s="1" t="s">
        <v>727</v>
      </c>
      <c r="Q206" s="1">
        <v>1</v>
      </c>
      <c r="R206" s="1" t="s">
        <v>728</v>
      </c>
      <c r="S206" s="1">
        <f t="shared" si="104"/>
        <v>0</v>
      </c>
      <c r="T206" s="1">
        <f t="shared" si="105"/>
        <v>1</v>
      </c>
      <c r="U206" s="1">
        <f t="shared" si="106"/>
        <v>0</v>
      </c>
      <c r="V206" s="1">
        <f t="shared" si="107"/>
        <v>0</v>
      </c>
      <c r="W206" s="1">
        <f t="shared" si="108"/>
        <v>0</v>
      </c>
      <c r="X206" s="1">
        <f t="shared" si="109"/>
        <v>1</v>
      </c>
      <c r="Y206" s="1">
        <f t="shared" si="110"/>
        <v>0</v>
      </c>
      <c r="Z206" s="1">
        <f t="shared" si="111"/>
        <v>0</v>
      </c>
      <c r="AA206" s="1">
        <f t="shared" si="112"/>
        <v>0</v>
      </c>
      <c r="AB206" s="1">
        <f t="shared" si="113"/>
        <v>0</v>
      </c>
      <c r="AC206" s="1">
        <f t="shared" si="93"/>
        <v>0</v>
      </c>
      <c r="AD206" s="1">
        <f t="shared" si="114"/>
        <v>0</v>
      </c>
      <c r="AE206" s="1">
        <f t="shared" si="99"/>
        <v>0</v>
      </c>
      <c r="AF206" s="1">
        <f t="shared" si="115"/>
        <v>0</v>
      </c>
      <c r="AG206" s="1">
        <f t="shared" si="116"/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f t="shared" si="117"/>
        <v>0</v>
      </c>
      <c r="AN206" s="1">
        <v>0</v>
      </c>
      <c r="AO206" s="1">
        <f t="shared" si="120"/>
        <v>0</v>
      </c>
      <c r="AP206" s="1">
        <f t="shared" si="118"/>
        <v>0</v>
      </c>
      <c r="AQ206" s="1">
        <v>0</v>
      </c>
      <c r="AR206" s="1">
        <f t="shared" si="119"/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2" t="s">
        <v>1722</v>
      </c>
      <c r="AZ206" s="2"/>
      <c r="BA206" s="2"/>
      <c r="BB206" s="2"/>
    </row>
    <row r="207" spans="1:83" x14ac:dyDescent="0.25">
      <c r="A207" s="1">
        <v>506</v>
      </c>
      <c r="B207" s="2" t="s">
        <v>1375</v>
      </c>
      <c r="C207" s="2" t="s">
        <v>400</v>
      </c>
      <c r="D207" s="8">
        <v>38676</v>
      </c>
      <c r="E207" s="9">
        <v>2005</v>
      </c>
      <c r="F207" s="13">
        <v>38372</v>
      </c>
      <c r="G207" s="13">
        <v>36911</v>
      </c>
      <c r="H207" s="11">
        <f t="shared" si="97"/>
        <v>304</v>
      </c>
      <c r="I207" s="11">
        <f t="shared" si="98"/>
        <v>1765</v>
      </c>
      <c r="J207" s="9">
        <f t="shared" si="100"/>
        <v>2</v>
      </c>
      <c r="K207" s="9">
        <f t="shared" si="101"/>
        <v>0</v>
      </c>
      <c r="L207" s="9">
        <f t="shared" si="102"/>
        <v>1</v>
      </c>
      <c r="M207" s="9">
        <f t="shared" si="103"/>
        <v>0</v>
      </c>
      <c r="N207" s="1" t="s">
        <v>215</v>
      </c>
      <c r="O207" s="7" t="s">
        <v>1868</v>
      </c>
      <c r="P207" s="1" t="s">
        <v>741</v>
      </c>
      <c r="Q207" s="1">
        <v>0</v>
      </c>
      <c r="R207" s="1" t="s">
        <v>742</v>
      </c>
      <c r="S207" s="1">
        <f t="shared" si="104"/>
        <v>1</v>
      </c>
      <c r="T207" s="1">
        <f t="shared" si="105"/>
        <v>0</v>
      </c>
      <c r="U207" s="1">
        <f t="shared" si="106"/>
        <v>0</v>
      </c>
      <c r="V207" s="1">
        <f t="shared" si="107"/>
        <v>0</v>
      </c>
      <c r="W207" s="1">
        <f t="shared" si="108"/>
        <v>0</v>
      </c>
      <c r="X207" s="1">
        <f t="shared" si="109"/>
        <v>0</v>
      </c>
      <c r="Y207" s="1">
        <f t="shared" si="110"/>
        <v>0</v>
      </c>
      <c r="Z207" s="1">
        <f t="shared" si="111"/>
        <v>0</v>
      </c>
      <c r="AA207" s="1">
        <f t="shared" si="112"/>
        <v>0</v>
      </c>
      <c r="AB207" s="1">
        <f t="shared" si="113"/>
        <v>0</v>
      </c>
      <c r="AC207" s="1">
        <f t="shared" si="93"/>
        <v>1</v>
      </c>
      <c r="AD207" s="1">
        <f t="shared" si="114"/>
        <v>0</v>
      </c>
      <c r="AE207" s="1">
        <f t="shared" si="99"/>
        <v>0</v>
      </c>
      <c r="AF207" s="1">
        <f t="shared" si="115"/>
        <v>0</v>
      </c>
      <c r="AG207" s="1">
        <f t="shared" si="116"/>
        <v>0</v>
      </c>
      <c r="AH207" s="1">
        <v>0</v>
      </c>
      <c r="AI207" s="1">
        <v>1</v>
      </c>
      <c r="AJ207" s="1">
        <v>0</v>
      </c>
      <c r="AK207" s="1">
        <v>0</v>
      </c>
      <c r="AL207" s="1">
        <v>0</v>
      </c>
      <c r="AM207" s="1">
        <f t="shared" si="117"/>
        <v>0</v>
      </c>
      <c r="AN207" s="1">
        <v>1</v>
      </c>
      <c r="AO207" s="1">
        <v>1</v>
      </c>
      <c r="AP207" s="1">
        <f t="shared" si="118"/>
        <v>0</v>
      </c>
      <c r="AQ207" s="1">
        <v>0</v>
      </c>
      <c r="AR207" s="1">
        <f t="shared" si="119"/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2" t="s">
        <v>1827</v>
      </c>
      <c r="AZ207" s="2" t="s">
        <v>1829</v>
      </c>
      <c r="BA207" s="2" t="s">
        <v>1914</v>
      </c>
      <c r="BB207" s="2" t="s">
        <v>1813</v>
      </c>
      <c r="BC207" s="1">
        <v>2</v>
      </c>
      <c r="BD207" s="1" t="s">
        <v>216</v>
      </c>
      <c r="BE207" s="1">
        <v>0</v>
      </c>
      <c r="BF207" s="1" t="s">
        <v>121</v>
      </c>
      <c r="BG207" s="1">
        <v>1</v>
      </c>
      <c r="BH207" s="1">
        <v>0</v>
      </c>
      <c r="BI207" s="1">
        <v>0</v>
      </c>
      <c r="BJ207" s="1">
        <v>1</v>
      </c>
      <c r="BK207" s="1">
        <v>2</v>
      </c>
      <c r="BL207" s="1">
        <v>0</v>
      </c>
      <c r="BM207" s="1">
        <v>0</v>
      </c>
      <c r="BO207" s="1">
        <v>0</v>
      </c>
      <c r="BP207" s="1">
        <v>0</v>
      </c>
      <c r="BQ207" s="1">
        <v>0</v>
      </c>
      <c r="BR207" s="1">
        <v>0</v>
      </c>
      <c r="BS207" s="1">
        <v>1</v>
      </c>
      <c r="BT207" s="1">
        <v>0</v>
      </c>
      <c r="BU207" s="1">
        <v>1</v>
      </c>
      <c r="BV207" s="1">
        <v>1</v>
      </c>
      <c r="BW207" s="1">
        <v>1</v>
      </c>
      <c r="BX207" s="1">
        <v>1</v>
      </c>
      <c r="BY207" s="1">
        <v>0</v>
      </c>
      <c r="CB207" s="1">
        <v>0</v>
      </c>
      <c r="CC207" s="1">
        <v>0</v>
      </c>
      <c r="CD207" s="1">
        <v>0</v>
      </c>
    </row>
    <row r="208" spans="1:83" x14ac:dyDescent="0.25">
      <c r="A208" s="1">
        <v>505</v>
      </c>
      <c r="B208" s="2" t="s">
        <v>824</v>
      </c>
      <c r="C208" s="1" t="s">
        <v>825</v>
      </c>
      <c r="D208" s="7">
        <v>37021</v>
      </c>
      <c r="E208" s="9">
        <v>2001</v>
      </c>
      <c r="F208" s="13">
        <v>36911</v>
      </c>
      <c r="G208" s="13">
        <v>36911</v>
      </c>
      <c r="H208" s="11">
        <f t="shared" si="97"/>
        <v>110</v>
      </c>
      <c r="I208" s="11">
        <f t="shared" si="98"/>
        <v>110</v>
      </c>
      <c r="J208" s="9">
        <f t="shared" si="100"/>
        <v>2</v>
      </c>
      <c r="K208" s="9">
        <f t="shared" si="101"/>
        <v>0</v>
      </c>
      <c r="L208" s="9">
        <f t="shared" si="102"/>
        <v>1</v>
      </c>
      <c r="M208" s="9">
        <f t="shared" si="103"/>
        <v>0</v>
      </c>
      <c r="N208" s="1" t="s">
        <v>215</v>
      </c>
      <c r="O208" s="7" t="s">
        <v>1503</v>
      </c>
      <c r="P208" s="1" t="s">
        <v>741</v>
      </c>
      <c r="Q208" s="1">
        <v>0</v>
      </c>
      <c r="R208" s="1" t="s">
        <v>742</v>
      </c>
      <c r="S208" s="1">
        <f t="shared" si="104"/>
        <v>1</v>
      </c>
      <c r="T208" s="1">
        <f t="shared" si="105"/>
        <v>0</v>
      </c>
      <c r="U208" s="1">
        <f t="shared" si="106"/>
        <v>0</v>
      </c>
      <c r="V208" s="1">
        <f t="shared" si="107"/>
        <v>0</v>
      </c>
      <c r="W208" s="1">
        <f t="shared" si="108"/>
        <v>0</v>
      </c>
      <c r="X208" s="1">
        <f t="shared" si="109"/>
        <v>1</v>
      </c>
      <c r="Y208" s="1">
        <f t="shared" si="110"/>
        <v>0</v>
      </c>
      <c r="Z208" s="1">
        <f t="shared" si="111"/>
        <v>0</v>
      </c>
      <c r="AA208" s="1">
        <f t="shared" si="112"/>
        <v>0</v>
      </c>
      <c r="AB208" s="1">
        <f t="shared" si="113"/>
        <v>0</v>
      </c>
      <c r="AC208" s="1">
        <f t="shared" si="93"/>
        <v>0</v>
      </c>
      <c r="AD208" s="1">
        <f t="shared" si="114"/>
        <v>0</v>
      </c>
      <c r="AE208" s="1">
        <f t="shared" si="99"/>
        <v>0</v>
      </c>
      <c r="AF208" s="1">
        <f t="shared" si="115"/>
        <v>0</v>
      </c>
      <c r="AG208" s="1">
        <f t="shared" si="116"/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f t="shared" si="117"/>
        <v>0</v>
      </c>
      <c r="AN208" s="1">
        <v>0</v>
      </c>
      <c r="AO208" s="1">
        <f t="shared" ref="AO208:AO241" si="121">IF(K208="FORD",1,0)</f>
        <v>0</v>
      </c>
      <c r="AP208" s="1">
        <f t="shared" si="118"/>
        <v>0</v>
      </c>
      <c r="AQ208" s="1">
        <v>0</v>
      </c>
      <c r="AR208" s="1">
        <f t="shared" si="119"/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2" t="s">
        <v>1722</v>
      </c>
      <c r="AZ208" s="2" t="s">
        <v>1741</v>
      </c>
      <c r="BA208" s="2" t="s">
        <v>1905</v>
      </c>
      <c r="BB208" s="2" t="s">
        <v>1813</v>
      </c>
    </row>
    <row r="209" spans="1:83" x14ac:dyDescent="0.25">
      <c r="A209" s="1">
        <v>504</v>
      </c>
      <c r="B209" s="1" t="s">
        <v>1290</v>
      </c>
      <c r="C209" s="1" t="s">
        <v>1291</v>
      </c>
      <c r="D209" s="7">
        <v>38011</v>
      </c>
      <c r="E209" s="9">
        <v>2004</v>
      </c>
      <c r="F209" s="13">
        <v>36911</v>
      </c>
      <c r="G209" s="13">
        <v>36911</v>
      </c>
      <c r="H209" s="11">
        <f t="shared" si="97"/>
        <v>1100</v>
      </c>
      <c r="I209" s="11">
        <f t="shared" si="98"/>
        <v>1100</v>
      </c>
      <c r="J209" s="9">
        <f t="shared" si="100"/>
        <v>2</v>
      </c>
      <c r="K209" s="9">
        <f t="shared" si="101"/>
        <v>0</v>
      </c>
      <c r="L209" s="9">
        <f t="shared" si="102"/>
        <v>1</v>
      </c>
      <c r="M209" s="9">
        <f t="shared" si="103"/>
        <v>0</v>
      </c>
      <c r="N209" s="1" t="s">
        <v>215</v>
      </c>
      <c r="O209" s="7" t="s">
        <v>1877</v>
      </c>
      <c r="P209" s="1" t="s">
        <v>727</v>
      </c>
      <c r="Q209" s="1">
        <v>1</v>
      </c>
      <c r="R209" s="1" t="s">
        <v>728</v>
      </c>
      <c r="S209" s="1">
        <f t="shared" si="104"/>
        <v>0</v>
      </c>
      <c r="T209" s="1">
        <f t="shared" si="105"/>
        <v>1</v>
      </c>
      <c r="U209" s="1">
        <f t="shared" si="106"/>
        <v>0</v>
      </c>
      <c r="V209" s="1">
        <f t="shared" si="107"/>
        <v>0</v>
      </c>
      <c r="W209" s="1">
        <f t="shared" si="108"/>
        <v>0</v>
      </c>
      <c r="X209" s="1">
        <f t="shared" si="109"/>
        <v>0</v>
      </c>
      <c r="Y209" s="1">
        <f t="shared" si="110"/>
        <v>1</v>
      </c>
      <c r="Z209" s="1">
        <f t="shared" si="111"/>
        <v>0</v>
      </c>
      <c r="AA209" s="1">
        <f t="shared" si="112"/>
        <v>0</v>
      </c>
      <c r="AB209" s="1">
        <f t="shared" si="113"/>
        <v>0</v>
      </c>
      <c r="AC209" s="1">
        <f t="shared" si="93"/>
        <v>0</v>
      </c>
      <c r="AD209" s="1">
        <f t="shared" si="114"/>
        <v>0</v>
      </c>
      <c r="AE209" s="1">
        <f t="shared" si="99"/>
        <v>0</v>
      </c>
      <c r="AF209" s="1">
        <f t="shared" si="115"/>
        <v>0</v>
      </c>
      <c r="AG209" s="1">
        <f t="shared" si="116"/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f t="shared" si="117"/>
        <v>0</v>
      </c>
      <c r="AN209" s="1">
        <v>0</v>
      </c>
      <c r="AO209" s="1">
        <f t="shared" si="121"/>
        <v>0</v>
      </c>
      <c r="AP209" s="1">
        <f t="shared" si="118"/>
        <v>0</v>
      </c>
      <c r="AQ209" s="1">
        <v>0</v>
      </c>
      <c r="AR209" s="1">
        <f t="shared" si="119"/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2" t="s">
        <v>1735</v>
      </c>
      <c r="AZ209" s="2" t="s">
        <v>1729</v>
      </c>
      <c r="BA209" s="2" t="s">
        <v>1909</v>
      </c>
      <c r="BB209" s="2" t="s">
        <v>1818</v>
      </c>
    </row>
    <row r="210" spans="1:83" x14ac:dyDescent="0.25">
      <c r="A210" s="1">
        <v>503</v>
      </c>
      <c r="B210" s="2" t="s">
        <v>327</v>
      </c>
      <c r="C210" s="1" t="s">
        <v>328</v>
      </c>
      <c r="D210" s="7">
        <v>40343</v>
      </c>
      <c r="E210" s="9">
        <v>2010</v>
      </c>
      <c r="F210" s="13">
        <v>39833</v>
      </c>
      <c r="G210" s="13">
        <v>39833</v>
      </c>
      <c r="H210" s="11">
        <f t="shared" si="97"/>
        <v>510</v>
      </c>
      <c r="I210" s="11">
        <f t="shared" si="98"/>
        <v>510</v>
      </c>
      <c r="J210" s="9">
        <f t="shared" si="100"/>
        <v>1</v>
      </c>
      <c r="K210" s="9">
        <f t="shared" si="101"/>
        <v>1</v>
      </c>
      <c r="L210" s="9">
        <f t="shared" si="102"/>
        <v>0</v>
      </c>
      <c r="M210" s="9">
        <f t="shared" si="103"/>
        <v>0</v>
      </c>
      <c r="N210" s="1" t="s">
        <v>65</v>
      </c>
      <c r="O210" s="7"/>
      <c r="P210" s="1" t="s">
        <v>727</v>
      </c>
      <c r="Q210" s="1">
        <v>1</v>
      </c>
      <c r="R210" s="1" t="s">
        <v>728</v>
      </c>
      <c r="S210" s="1">
        <f t="shared" si="104"/>
        <v>0</v>
      </c>
      <c r="T210" s="1">
        <f t="shared" si="105"/>
        <v>1</v>
      </c>
      <c r="U210" s="1">
        <f t="shared" si="106"/>
        <v>0</v>
      </c>
      <c r="V210" s="1">
        <f t="shared" si="107"/>
        <v>0</v>
      </c>
      <c r="W210" s="1">
        <f t="shared" si="108"/>
        <v>0</v>
      </c>
      <c r="X210" s="1">
        <f t="shared" si="109"/>
        <v>0</v>
      </c>
      <c r="Y210" s="1">
        <f t="shared" si="110"/>
        <v>0</v>
      </c>
      <c r="Z210" s="1">
        <f t="shared" si="111"/>
        <v>0</v>
      </c>
      <c r="AA210" s="1">
        <f t="shared" si="112"/>
        <v>0</v>
      </c>
      <c r="AB210" s="1">
        <f t="shared" si="113"/>
        <v>0</v>
      </c>
      <c r="AC210" s="1">
        <f t="shared" si="93"/>
        <v>0</v>
      </c>
      <c r="AD210" s="1">
        <f t="shared" si="114"/>
        <v>0</v>
      </c>
      <c r="AE210" s="1">
        <f t="shared" si="99"/>
        <v>0</v>
      </c>
      <c r="AF210" s="1">
        <f t="shared" si="115"/>
        <v>0</v>
      </c>
      <c r="AG210" s="1">
        <f t="shared" si="116"/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f t="shared" si="117"/>
        <v>0</v>
      </c>
      <c r="AN210" s="1">
        <v>0</v>
      </c>
      <c r="AO210" s="1">
        <f t="shared" si="121"/>
        <v>0</v>
      </c>
      <c r="AP210" s="1">
        <f t="shared" si="118"/>
        <v>0</v>
      </c>
      <c r="AQ210" s="1">
        <v>1</v>
      </c>
      <c r="AR210" s="1">
        <f t="shared" si="119"/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1</v>
      </c>
      <c r="AX210" s="1">
        <v>0</v>
      </c>
      <c r="AY210" s="2" t="s">
        <v>572</v>
      </c>
      <c r="AZ210" s="2"/>
      <c r="BA210" s="2"/>
      <c r="BB210" s="2"/>
      <c r="BC210" s="1">
        <v>2</v>
      </c>
      <c r="BD210" s="1" t="s">
        <v>34</v>
      </c>
      <c r="BE210" s="1">
        <v>0</v>
      </c>
      <c r="BF210" s="1" t="s">
        <v>35</v>
      </c>
      <c r="BG210" s="1">
        <v>0</v>
      </c>
      <c r="BH210" s="1">
        <v>0</v>
      </c>
      <c r="BI210" s="1">
        <v>1</v>
      </c>
      <c r="BJ210" s="1">
        <v>1</v>
      </c>
      <c r="BK210" s="1">
        <v>2</v>
      </c>
      <c r="BL210" s="1">
        <v>0</v>
      </c>
      <c r="BM210" s="1">
        <v>0</v>
      </c>
      <c r="BO210" s="1">
        <v>0</v>
      </c>
      <c r="BP210" s="1">
        <v>0</v>
      </c>
      <c r="BQ210" s="1">
        <v>0</v>
      </c>
      <c r="BR210" s="1">
        <v>0</v>
      </c>
      <c r="BS210" s="1">
        <v>0</v>
      </c>
      <c r="BT210" s="1">
        <v>0</v>
      </c>
      <c r="BU210" s="1">
        <v>0</v>
      </c>
      <c r="BV210" s="1">
        <v>0</v>
      </c>
      <c r="BW210" s="1">
        <v>0</v>
      </c>
      <c r="BX210" s="1">
        <v>1</v>
      </c>
      <c r="BY210" s="1">
        <v>0</v>
      </c>
      <c r="CB210" s="1">
        <v>0</v>
      </c>
      <c r="CC210" s="1">
        <v>0</v>
      </c>
      <c r="CD210" s="1">
        <v>0</v>
      </c>
    </row>
    <row r="211" spans="1:83" x14ac:dyDescent="0.25">
      <c r="A211" s="1">
        <v>502</v>
      </c>
      <c r="B211" s="2" t="s">
        <v>806</v>
      </c>
      <c r="C211" s="1" t="s">
        <v>1261</v>
      </c>
      <c r="D211" s="7">
        <v>36947</v>
      </c>
      <c r="E211" s="9">
        <v>2001</v>
      </c>
      <c r="F211" s="13">
        <v>36911</v>
      </c>
      <c r="G211" s="13">
        <v>36911</v>
      </c>
      <c r="H211" s="11">
        <f t="shared" si="97"/>
        <v>36</v>
      </c>
      <c r="I211" s="11">
        <f t="shared" si="98"/>
        <v>36</v>
      </c>
      <c r="J211" s="9">
        <f t="shared" si="100"/>
        <v>2</v>
      </c>
      <c r="K211" s="9">
        <f t="shared" si="101"/>
        <v>0</v>
      </c>
      <c r="L211" s="9">
        <f t="shared" si="102"/>
        <v>1</v>
      </c>
      <c r="M211" s="9">
        <f t="shared" si="103"/>
        <v>0</v>
      </c>
      <c r="N211" s="1" t="s">
        <v>215</v>
      </c>
      <c r="O211" s="7" t="s">
        <v>1809</v>
      </c>
      <c r="P211" s="1" t="s">
        <v>741</v>
      </c>
      <c r="Q211" s="1">
        <v>0</v>
      </c>
      <c r="R211" s="1" t="s">
        <v>742</v>
      </c>
      <c r="S211" s="1">
        <f t="shared" si="104"/>
        <v>1</v>
      </c>
      <c r="T211" s="1">
        <f t="shared" si="105"/>
        <v>0</v>
      </c>
      <c r="U211" s="1">
        <f t="shared" si="106"/>
        <v>0</v>
      </c>
      <c r="V211" s="1">
        <f t="shared" si="107"/>
        <v>0</v>
      </c>
      <c r="W211" s="1">
        <f t="shared" si="108"/>
        <v>0</v>
      </c>
      <c r="X211" s="1">
        <f t="shared" si="109"/>
        <v>1</v>
      </c>
      <c r="Y211" s="1">
        <f t="shared" si="110"/>
        <v>0</v>
      </c>
      <c r="Z211" s="1">
        <f t="shared" si="111"/>
        <v>0</v>
      </c>
      <c r="AA211" s="1">
        <f t="shared" si="112"/>
        <v>0</v>
      </c>
      <c r="AB211" s="1">
        <f t="shared" si="113"/>
        <v>0</v>
      </c>
      <c r="AC211" s="1">
        <f t="shared" si="93"/>
        <v>0</v>
      </c>
      <c r="AD211" s="1">
        <f t="shared" si="114"/>
        <v>0</v>
      </c>
      <c r="AE211" s="1">
        <f t="shared" si="99"/>
        <v>0</v>
      </c>
      <c r="AF211" s="1">
        <f t="shared" si="115"/>
        <v>0</v>
      </c>
      <c r="AG211" s="1">
        <f t="shared" si="116"/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f t="shared" si="117"/>
        <v>0</v>
      </c>
      <c r="AN211" s="1">
        <v>0</v>
      </c>
      <c r="AO211" s="1">
        <f t="shared" si="121"/>
        <v>0</v>
      </c>
      <c r="AP211" s="1">
        <f t="shared" si="118"/>
        <v>0</v>
      </c>
      <c r="AQ211" s="1">
        <v>0</v>
      </c>
      <c r="AR211" s="1">
        <f t="shared" si="119"/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2" t="s">
        <v>1722</v>
      </c>
      <c r="AZ211" s="2" t="s">
        <v>1741</v>
      </c>
      <c r="BA211" s="2" t="s">
        <v>1905</v>
      </c>
      <c r="BB211" s="2" t="s">
        <v>1813</v>
      </c>
      <c r="BG211" s="1">
        <v>0</v>
      </c>
      <c r="BH211" s="1">
        <v>0</v>
      </c>
      <c r="BI211" s="1">
        <v>0</v>
      </c>
      <c r="BJ211" s="1">
        <v>1</v>
      </c>
      <c r="BK211" s="1">
        <v>1</v>
      </c>
      <c r="BL211" s="1">
        <v>0</v>
      </c>
      <c r="BM211" s="1">
        <v>0</v>
      </c>
      <c r="BO211" s="1">
        <v>0</v>
      </c>
      <c r="BP211" s="1">
        <v>0</v>
      </c>
      <c r="BQ211" s="1">
        <v>0</v>
      </c>
      <c r="BR211" s="1">
        <v>0</v>
      </c>
      <c r="BS211" s="1">
        <v>1</v>
      </c>
      <c r="BT211" s="1">
        <v>0</v>
      </c>
      <c r="BU211" s="1">
        <v>0</v>
      </c>
      <c r="BV211" s="1">
        <v>0</v>
      </c>
      <c r="BW211" s="1">
        <v>0</v>
      </c>
      <c r="BX211" s="1">
        <v>0</v>
      </c>
      <c r="BY211" s="1">
        <v>0</v>
      </c>
      <c r="CB211" s="1">
        <v>0</v>
      </c>
      <c r="CC211" s="1">
        <v>0</v>
      </c>
      <c r="CD211" s="1">
        <v>0</v>
      </c>
    </row>
    <row r="212" spans="1:83" x14ac:dyDescent="0.25">
      <c r="A212" s="1">
        <v>501</v>
      </c>
      <c r="B212" s="1" t="s">
        <v>1169</v>
      </c>
      <c r="C212" s="1" t="s">
        <v>238</v>
      </c>
      <c r="D212" s="7">
        <v>39098</v>
      </c>
      <c r="E212" s="9">
        <v>2007</v>
      </c>
      <c r="F212" s="13">
        <v>38372</v>
      </c>
      <c r="G212" s="13">
        <v>36911</v>
      </c>
      <c r="H212" s="11">
        <f t="shared" si="97"/>
        <v>726</v>
      </c>
      <c r="I212" s="11">
        <f t="shared" si="98"/>
        <v>2187</v>
      </c>
      <c r="J212" s="9">
        <f t="shared" si="100"/>
        <v>2</v>
      </c>
      <c r="K212" s="9">
        <f t="shared" si="101"/>
        <v>0</v>
      </c>
      <c r="L212" s="9">
        <f t="shared" si="102"/>
        <v>1</v>
      </c>
      <c r="M212" s="9">
        <f t="shared" si="103"/>
        <v>0</v>
      </c>
      <c r="N212" s="1" t="s">
        <v>215</v>
      </c>
      <c r="O212" s="7" t="s">
        <v>1809</v>
      </c>
      <c r="P212" s="1" t="s">
        <v>727</v>
      </c>
      <c r="Q212" s="1">
        <v>1</v>
      </c>
      <c r="R212" s="1" t="s">
        <v>728</v>
      </c>
      <c r="S212" s="1">
        <f t="shared" si="104"/>
        <v>0</v>
      </c>
      <c r="T212" s="1">
        <f t="shared" si="105"/>
        <v>1</v>
      </c>
      <c r="U212" s="1">
        <f t="shared" si="106"/>
        <v>0</v>
      </c>
      <c r="V212" s="1">
        <f t="shared" si="107"/>
        <v>0</v>
      </c>
      <c r="W212" s="1">
        <f t="shared" si="108"/>
        <v>0</v>
      </c>
      <c r="X212" s="1">
        <f t="shared" si="109"/>
        <v>0</v>
      </c>
      <c r="Y212" s="1">
        <f t="shared" si="110"/>
        <v>1</v>
      </c>
      <c r="Z212" s="1">
        <f t="shared" si="111"/>
        <v>0</v>
      </c>
      <c r="AA212" s="1">
        <f t="shared" si="112"/>
        <v>0</v>
      </c>
      <c r="AB212" s="1">
        <f t="shared" si="113"/>
        <v>0</v>
      </c>
      <c r="AC212" s="1">
        <f t="shared" si="93"/>
        <v>0</v>
      </c>
      <c r="AD212" s="1">
        <f t="shared" si="114"/>
        <v>0</v>
      </c>
      <c r="AE212" s="1">
        <f t="shared" si="99"/>
        <v>0</v>
      </c>
      <c r="AF212" s="1">
        <f t="shared" si="115"/>
        <v>0</v>
      </c>
      <c r="AG212" s="1">
        <f t="shared" si="116"/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f t="shared" si="117"/>
        <v>0</v>
      </c>
      <c r="AN212" s="1">
        <v>0</v>
      </c>
      <c r="AO212" s="1">
        <f t="shared" si="121"/>
        <v>0</v>
      </c>
      <c r="AP212" s="1">
        <f t="shared" si="118"/>
        <v>0</v>
      </c>
      <c r="AQ212" s="1">
        <v>0</v>
      </c>
      <c r="AR212" s="1">
        <f t="shared" si="119"/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2" t="s">
        <v>1735</v>
      </c>
      <c r="AZ212" s="2" t="s">
        <v>1736</v>
      </c>
      <c r="BA212" s="2" t="s">
        <v>1906</v>
      </c>
      <c r="BB212" s="2" t="s">
        <v>1813</v>
      </c>
      <c r="BC212" s="1">
        <v>1</v>
      </c>
      <c r="BE212" s="1">
        <v>0</v>
      </c>
      <c r="BF212" s="1" t="s">
        <v>239</v>
      </c>
      <c r="BG212" s="1">
        <v>0</v>
      </c>
      <c r="BH212" s="1">
        <v>0</v>
      </c>
      <c r="BI212" s="1">
        <v>0</v>
      </c>
      <c r="BJ212" s="1">
        <v>1</v>
      </c>
      <c r="BK212" s="1">
        <v>1</v>
      </c>
      <c r="BL212" s="1">
        <v>0</v>
      </c>
      <c r="BM212" s="1">
        <v>1</v>
      </c>
      <c r="BN212" s="1" t="s">
        <v>240</v>
      </c>
      <c r="BO212" s="1">
        <v>0</v>
      </c>
      <c r="BP212" s="1">
        <v>1</v>
      </c>
      <c r="BQ212" s="1">
        <v>0</v>
      </c>
      <c r="BR212" s="1">
        <v>0</v>
      </c>
      <c r="BS212" s="1">
        <v>0</v>
      </c>
      <c r="BT212" s="1">
        <v>0</v>
      </c>
      <c r="BU212" s="1">
        <v>0</v>
      </c>
      <c r="BV212" s="1">
        <v>0</v>
      </c>
      <c r="BW212" s="1">
        <v>0</v>
      </c>
      <c r="BX212" s="1">
        <v>1</v>
      </c>
      <c r="BY212" s="1">
        <v>0</v>
      </c>
      <c r="CB212" s="1">
        <v>2</v>
      </c>
      <c r="CC212" s="1">
        <v>0</v>
      </c>
      <c r="CD212" s="1">
        <v>0</v>
      </c>
    </row>
    <row r="213" spans="1:83" x14ac:dyDescent="0.25">
      <c r="A213" s="1">
        <v>500</v>
      </c>
      <c r="B213" s="2" t="s">
        <v>895</v>
      </c>
      <c r="C213" s="1" t="s">
        <v>399</v>
      </c>
      <c r="D213" s="7">
        <v>37109</v>
      </c>
      <c r="E213" s="9">
        <v>2001</v>
      </c>
      <c r="F213" s="13">
        <v>36911</v>
      </c>
      <c r="G213" s="13">
        <v>36911</v>
      </c>
      <c r="H213" s="11">
        <f t="shared" si="97"/>
        <v>198</v>
      </c>
      <c r="I213" s="11">
        <f t="shared" si="98"/>
        <v>198</v>
      </c>
      <c r="J213" s="9">
        <f t="shared" si="100"/>
        <v>2</v>
      </c>
      <c r="K213" s="9">
        <f t="shared" si="101"/>
        <v>0</v>
      </c>
      <c r="L213" s="9">
        <f t="shared" si="102"/>
        <v>1</v>
      </c>
      <c r="M213" s="9">
        <f t="shared" si="103"/>
        <v>0</v>
      </c>
      <c r="N213" s="1" t="s">
        <v>215</v>
      </c>
      <c r="O213" s="7" t="s">
        <v>1809</v>
      </c>
      <c r="P213" s="1" t="s">
        <v>727</v>
      </c>
      <c r="Q213" s="1">
        <v>1</v>
      </c>
      <c r="R213" s="1" t="s">
        <v>728</v>
      </c>
      <c r="S213" s="1">
        <f t="shared" si="104"/>
        <v>0</v>
      </c>
      <c r="T213" s="1">
        <f t="shared" si="105"/>
        <v>1</v>
      </c>
      <c r="U213" s="1">
        <f t="shared" si="106"/>
        <v>0</v>
      </c>
      <c r="V213" s="1">
        <f t="shared" si="107"/>
        <v>0</v>
      </c>
      <c r="W213" s="1">
        <f t="shared" si="108"/>
        <v>0</v>
      </c>
      <c r="X213" s="1">
        <f t="shared" si="109"/>
        <v>0</v>
      </c>
      <c r="Y213" s="1">
        <f t="shared" si="110"/>
        <v>0</v>
      </c>
      <c r="Z213" s="1">
        <f t="shared" si="111"/>
        <v>0</v>
      </c>
      <c r="AA213" s="1">
        <f t="shared" si="112"/>
        <v>0</v>
      </c>
      <c r="AB213" s="1">
        <f t="shared" si="113"/>
        <v>0</v>
      </c>
      <c r="AC213" s="1">
        <f t="shared" si="93"/>
        <v>0</v>
      </c>
      <c r="AD213" s="1">
        <f t="shared" si="114"/>
        <v>0</v>
      </c>
      <c r="AE213" s="1">
        <f t="shared" si="99"/>
        <v>0</v>
      </c>
      <c r="AF213" s="1">
        <f t="shared" si="115"/>
        <v>0</v>
      </c>
      <c r="AG213" s="1">
        <f t="shared" si="116"/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f t="shared" si="117"/>
        <v>0</v>
      </c>
      <c r="AN213" s="1">
        <v>0</v>
      </c>
      <c r="AO213" s="1">
        <f t="shared" si="121"/>
        <v>0</v>
      </c>
      <c r="AP213" s="1">
        <f t="shared" si="118"/>
        <v>0</v>
      </c>
      <c r="AQ213" s="1">
        <v>0</v>
      </c>
      <c r="AR213" s="1">
        <f t="shared" si="119"/>
        <v>0</v>
      </c>
      <c r="AS213" s="1">
        <v>0</v>
      </c>
      <c r="AT213" s="1">
        <v>0</v>
      </c>
      <c r="AU213" s="1">
        <v>1</v>
      </c>
      <c r="AV213" s="1">
        <v>0</v>
      </c>
      <c r="AW213" s="1">
        <v>0</v>
      </c>
      <c r="AX213" s="1">
        <v>0</v>
      </c>
      <c r="AY213" s="2" t="s">
        <v>1603</v>
      </c>
      <c r="AZ213" s="2" t="s">
        <v>1751</v>
      </c>
      <c r="BA213" s="2" t="s">
        <v>1904</v>
      </c>
      <c r="BB213" s="2" t="s">
        <v>1813</v>
      </c>
      <c r="BC213" s="1">
        <v>2</v>
      </c>
      <c r="BD213" s="1" t="s">
        <v>221</v>
      </c>
      <c r="BE213" s="1">
        <v>0</v>
      </c>
      <c r="BF213" s="1" t="s">
        <v>2041</v>
      </c>
      <c r="BG213" s="1">
        <v>0</v>
      </c>
      <c r="BH213" s="1">
        <v>0</v>
      </c>
      <c r="BI213" s="1">
        <v>0</v>
      </c>
      <c r="BJ213" s="1">
        <v>0</v>
      </c>
      <c r="BK213" s="1">
        <v>0</v>
      </c>
      <c r="BL213" s="1">
        <v>0</v>
      </c>
      <c r="BM213" s="1">
        <v>0</v>
      </c>
      <c r="BO213" s="1">
        <v>0</v>
      </c>
      <c r="BP213" s="1">
        <v>0</v>
      </c>
      <c r="BQ213" s="1">
        <v>0</v>
      </c>
      <c r="BR213" s="1">
        <v>0</v>
      </c>
      <c r="BS213" s="1">
        <v>0</v>
      </c>
      <c r="BT213" s="1">
        <v>0</v>
      </c>
      <c r="BU213" s="1">
        <v>0</v>
      </c>
      <c r="BV213" s="1">
        <v>0</v>
      </c>
      <c r="BW213" s="1">
        <v>0</v>
      </c>
      <c r="BX213" s="1">
        <v>0</v>
      </c>
      <c r="BY213" s="1">
        <v>1</v>
      </c>
      <c r="CB213" s="1">
        <v>1</v>
      </c>
      <c r="CC213" s="1">
        <v>0</v>
      </c>
      <c r="CD213" s="1">
        <v>1</v>
      </c>
      <c r="CE213" s="1" t="s">
        <v>2042</v>
      </c>
    </row>
    <row r="214" spans="1:83" x14ac:dyDescent="0.25">
      <c r="A214" s="1">
        <v>499</v>
      </c>
      <c r="B214" s="2" t="s">
        <v>625</v>
      </c>
      <c r="C214" s="1" t="s">
        <v>398</v>
      </c>
      <c r="D214" s="7">
        <v>37159</v>
      </c>
      <c r="E214" s="9">
        <v>2001</v>
      </c>
      <c r="F214" s="13">
        <v>36911</v>
      </c>
      <c r="G214" s="13">
        <v>36911</v>
      </c>
      <c r="H214" s="11">
        <f t="shared" si="97"/>
        <v>248</v>
      </c>
      <c r="I214" s="11">
        <f t="shared" si="98"/>
        <v>248</v>
      </c>
      <c r="J214" s="9">
        <f t="shared" si="100"/>
        <v>2</v>
      </c>
      <c r="K214" s="9">
        <f t="shared" si="101"/>
        <v>0</v>
      </c>
      <c r="L214" s="9">
        <f t="shared" si="102"/>
        <v>1</v>
      </c>
      <c r="M214" s="9">
        <f t="shared" si="103"/>
        <v>0</v>
      </c>
      <c r="N214" s="1" t="s">
        <v>215</v>
      </c>
      <c r="O214" s="7" t="s">
        <v>1545</v>
      </c>
      <c r="P214" s="1" t="s">
        <v>377</v>
      </c>
      <c r="Q214" s="1">
        <v>0</v>
      </c>
      <c r="R214" s="1" t="s">
        <v>377</v>
      </c>
      <c r="S214" s="1">
        <f t="shared" si="104"/>
        <v>0</v>
      </c>
      <c r="T214" s="1">
        <f t="shared" si="105"/>
        <v>0</v>
      </c>
      <c r="U214" s="1">
        <f t="shared" si="106"/>
        <v>0</v>
      </c>
      <c r="V214" s="1">
        <f t="shared" si="107"/>
        <v>0</v>
      </c>
      <c r="W214" s="1">
        <f t="shared" si="108"/>
        <v>0</v>
      </c>
      <c r="X214" s="1">
        <f t="shared" si="109"/>
        <v>0</v>
      </c>
      <c r="Y214" s="1">
        <f t="shared" si="110"/>
        <v>1</v>
      </c>
      <c r="Z214" s="1">
        <f t="shared" si="111"/>
        <v>0</v>
      </c>
      <c r="AA214" s="1">
        <f t="shared" si="112"/>
        <v>0</v>
      </c>
      <c r="AB214" s="1">
        <f t="shared" si="113"/>
        <v>0</v>
      </c>
      <c r="AC214" s="1">
        <f t="shared" si="93"/>
        <v>0</v>
      </c>
      <c r="AD214" s="1">
        <f t="shared" si="114"/>
        <v>0</v>
      </c>
      <c r="AE214" s="1">
        <f t="shared" si="99"/>
        <v>0</v>
      </c>
      <c r="AF214" s="1">
        <f t="shared" si="115"/>
        <v>0</v>
      </c>
      <c r="AG214" s="1">
        <f t="shared" si="116"/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f t="shared" si="117"/>
        <v>0</v>
      </c>
      <c r="AN214" s="1">
        <v>0</v>
      </c>
      <c r="AO214" s="1">
        <f t="shared" si="121"/>
        <v>0</v>
      </c>
      <c r="AP214" s="1">
        <f t="shared" si="118"/>
        <v>0</v>
      </c>
      <c r="AQ214" s="1">
        <v>0</v>
      </c>
      <c r="AR214" s="1">
        <f t="shared" si="119"/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2" t="s">
        <v>1735</v>
      </c>
      <c r="AZ214" s="2" t="s">
        <v>1736</v>
      </c>
      <c r="BA214" s="2" t="s">
        <v>1906</v>
      </c>
      <c r="BB214" s="2" t="s">
        <v>1813</v>
      </c>
    </row>
    <row r="215" spans="1:83" x14ac:dyDescent="0.25">
      <c r="A215" s="1">
        <v>498</v>
      </c>
      <c r="B215" s="1" t="s">
        <v>688</v>
      </c>
      <c r="C215" s="1" t="s">
        <v>653</v>
      </c>
      <c r="D215" s="7">
        <v>39181</v>
      </c>
      <c r="E215" s="9">
        <v>2007</v>
      </c>
      <c r="F215" s="13">
        <v>38372</v>
      </c>
      <c r="G215" s="13">
        <v>36911</v>
      </c>
      <c r="H215" s="11">
        <f t="shared" si="97"/>
        <v>809</v>
      </c>
      <c r="I215" s="11">
        <f t="shared" si="98"/>
        <v>2270</v>
      </c>
      <c r="J215" s="9">
        <f t="shared" si="100"/>
        <v>2</v>
      </c>
      <c r="K215" s="9">
        <f t="shared" si="101"/>
        <v>0</v>
      </c>
      <c r="L215" s="9">
        <f t="shared" si="102"/>
        <v>1</v>
      </c>
      <c r="M215" s="9">
        <f t="shared" si="103"/>
        <v>0</v>
      </c>
      <c r="N215" s="1" t="s">
        <v>215</v>
      </c>
      <c r="O215" s="7" t="s">
        <v>1809</v>
      </c>
      <c r="P215" s="1" t="s">
        <v>727</v>
      </c>
      <c r="Q215" s="1">
        <v>1</v>
      </c>
      <c r="R215" s="1" t="s">
        <v>728</v>
      </c>
      <c r="S215" s="1">
        <f t="shared" si="104"/>
        <v>0</v>
      </c>
      <c r="T215" s="1">
        <f t="shared" si="105"/>
        <v>1</v>
      </c>
      <c r="U215" s="1">
        <f t="shared" si="106"/>
        <v>0</v>
      </c>
      <c r="V215" s="1">
        <f t="shared" si="107"/>
        <v>0</v>
      </c>
      <c r="W215" s="1">
        <f t="shared" si="108"/>
        <v>0</v>
      </c>
      <c r="X215" s="1">
        <f t="shared" si="109"/>
        <v>0</v>
      </c>
      <c r="Y215" s="1">
        <f t="shared" si="110"/>
        <v>0</v>
      </c>
      <c r="Z215" s="1">
        <f t="shared" si="111"/>
        <v>0</v>
      </c>
      <c r="AA215" s="1">
        <f t="shared" si="112"/>
        <v>0</v>
      </c>
      <c r="AB215" s="1">
        <f t="shared" si="113"/>
        <v>0</v>
      </c>
      <c r="AC215" s="1">
        <f t="shared" si="93"/>
        <v>0</v>
      </c>
      <c r="AD215" s="1">
        <f t="shared" si="114"/>
        <v>0</v>
      </c>
      <c r="AE215" s="1">
        <f t="shared" si="99"/>
        <v>0</v>
      </c>
      <c r="AF215" s="1">
        <f t="shared" si="115"/>
        <v>0</v>
      </c>
      <c r="AG215" s="1">
        <f t="shared" si="116"/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f t="shared" si="117"/>
        <v>0</v>
      </c>
      <c r="AN215" s="1">
        <v>0</v>
      </c>
      <c r="AO215" s="1">
        <f t="shared" si="121"/>
        <v>0</v>
      </c>
      <c r="AP215" s="1">
        <f t="shared" si="118"/>
        <v>0</v>
      </c>
      <c r="AQ215" s="1">
        <v>0</v>
      </c>
      <c r="AR215" s="1">
        <f t="shared" si="119"/>
        <v>0</v>
      </c>
      <c r="AS215" s="1">
        <v>0</v>
      </c>
      <c r="AT215" s="1">
        <v>0</v>
      </c>
      <c r="AU215" s="1">
        <v>1</v>
      </c>
      <c r="AV215" s="1">
        <v>0</v>
      </c>
      <c r="AW215" s="1">
        <v>0</v>
      </c>
      <c r="AX215" s="1">
        <v>0</v>
      </c>
      <c r="AY215" s="2" t="s">
        <v>1607</v>
      </c>
      <c r="AZ215" s="2" t="s">
        <v>1729</v>
      </c>
      <c r="BA215" s="2" t="s">
        <v>1909</v>
      </c>
      <c r="BB215" s="2" t="s">
        <v>1861</v>
      </c>
      <c r="BC215" s="1">
        <v>1</v>
      </c>
      <c r="BD215" s="1" t="s">
        <v>1918</v>
      </c>
      <c r="BE215" s="1">
        <v>0</v>
      </c>
      <c r="BF215" s="1" t="s">
        <v>1948</v>
      </c>
      <c r="BG215" s="1">
        <v>0</v>
      </c>
      <c r="BH215" s="1">
        <v>0</v>
      </c>
      <c r="BI215" s="1">
        <v>0</v>
      </c>
      <c r="BJ215" s="1">
        <v>1</v>
      </c>
      <c r="BK215" s="1">
        <v>1</v>
      </c>
      <c r="BL215" s="1">
        <v>0</v>
      </c>
      <c r="BM215" s="1">
        <v>0</v>
      </c>
      <c r="BO215" s="1">
        <v>0</v>
      </c>
      <c r="BP215" s="1">
        <v>0</v>
      </c>
      <c r="BQ215" s="1">
        <v>0</v>
      </c>
      <c r="BR215" s="1">
        <v>1</v>
      </c>
      <c r="BS215" s="1">
        <v>0</v>
      </c>
      <c r="BT215" s="1">
        <v>0</v>
      </c>
      <c r="BU215" s="1">
        <v>0</v>
      </c>
      <c r="BV215" s="1">
        <v>0</v>
      </c>
      <c r="BW215" s="1">
        <v>0</v>
      </c>
      <c r="BX215" s="1">
        <v>0</v>
      </c>
      <c r="BY215" s="1">
        <v>0</v>
      </c>
      <c r="CB215" s="1">
        <v>4</v>
      </c>
      <c r="CC215" s="1">
        <v>0</v>
      </c>
      <c r="CD215" s="1">
        <v>1</v>
      </c>
      <c r="CE215" s="1" t="s">
        <v>2029</v>
      </c>
    </row>
    <row r="216" spans="1:83" x14ac:dyDescent="0.25">
      <c r="A216" s="1">
        <v>496</v>
      </c>
      <c r="B216" s="2" t="s">
        <v>919</v>
      </c>
      <c r="C216" s="1" t="s">
        <v>920</v>
      </c>
      <c r="D216" s="8">
        <v>37913</v>
      </c>
      <c r="E216" s="9">
        <v>2003</v>
      </c>
      <c r="F216" s="13">
        <v>36911</v>
      </c>
      <c r="G216" s="13">
        <v>36911</v>
      </c>
      <c r="H216" s="11">
        <f t="shared" si="97"/>
        <v>1002</v>
      </c>
      <c r="I216" s="11">
        <f t="shared" si="98"/>
        <v>1002</v>
      </c>
      <c r="J216" s="9">
        <f t="shared" si="100"/>
        <v>2</v>
      </c>
      <c r="K216" s="9">
        <f t="shared" si="101"/>
        <v>0</v>
      </c>
      <c r="L216" s="9">
        <f t="shared" si="102"/>
        <v>1</v>
      </c>
      <c r="M216" s="9">
        <f t="shared" si="103"/>
        <v>0</v>
      </c>
      <c r="N216" s="1" t="s">
        <v>215</v>
      </c>
      <c r="O216" s="7" t="s">
        <v>1659</v>
      </c>
      <c r="P216" s="1" t="s">
        <v>727</v>
      </c>
      <c r="Q216" s="1">
        <v>1</v>
      </c>
      <c r="R216" s="1" t="s">
        <v>728</v>
      </c>
      <c r="S216" s="1">
        <f t="shared" si="104"/>
        <v>0</v>
      </c>
      <c r="T216" s="1">
        <f t="shared" si="105"/>
        <v>1</v>
      </c>
      <c r="U216" s="1">
        <f t="shared" si="106"/>
        <v>0</v>
      </c>
      <c r="V216" s="1">
        <f t="shared" si="107"/>
        <v>0</v>
      </c>
      <c r="W216" s="1">
        <f t="shared" si="108"/>
        <v>0</v>
      </c>
      <c r="X216" s="1">
        <f t="shared" si="109"/>
        <v>1</v>
      </c>
      <c r="Y216" s="1">
        <f t="shared" si="110"/>
        <v>0</v>
      </c>
      <c r="Z216" s="1">
        <f t="shared" si="111"/>
        <v>0</v>
      </c>
      <c r="AA216" s="1">
        <f t="shared" si="112"/>
        <v>0</v>
      </c>
      <c r="AB216" s="1">
        <f t="shared" si="113"/>
        <v>0</v>
      </c>
      <c r="AC216" s="1">
        <f t="shared" si="93"/>
        <v>0</v>
      </c>
      <c r="AD216" s="1">
        <f t="shared" si="114"/>
        <v>0</v>
      </c>
      <c r="AE216" s="1">
        <f t="shared" si="99"/>
        <v>0</v>
      </c>
      <c r="AF216" s="1">
        <f t="shared" si="115"/>
        <v>0</v>
      </c>
      <c r="AG216" s="1">
        <f t="shared" si="116"/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f t="shared" si="117"/>
        <v>0</v>
      </c>
      <c r="AN216" s="1">
        <v>0</v>
      </c>
      <c r="AO216" s="1">
        <f t="shared" si="121"/>
        <v>0</v>
      </c>
      <c r="AP216" s="1">
        <f t="shared" si="118"/>
        <v>0</v>
      </c>
      <c r="AQ216" s="1">
        <v>0</v>
      </c>
      <c r="AR216" s="1">
        <f t="shared" si="119"/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2" t="s">
        <v>1722</v>
      </c>
      <c r="AZ216" s="2" t="s">
        <v>1762</v>
      </c>
      <c r="BA216" s="2" t="s">
        <v>1910</v>
      </c>
      <c r="BB216" s="2" t="s">
        <v>1813</v>
      </c>
    </row>
    <row r="217" spans="1:83" x14ac:dyDescent="0.25">
      <c r="A217" s="1">
        <v>495</v>
      </c>
      <c r="B217" s="2" t="s">
        <v>1016</v>
      </c>
      <c r="C217" s="1" t="s">
        <v>318</v>
      </c>
      <c r="D217" s="7">
        <v>36923</v>
      </c>
      <c r="E217" s="9">
        <v>2001</v>
      </c>
      <c r="F217" s="13">
        <v>36911</v>
      </c>
      <c r="G217" s="13">
        <v>36911</v>
      </c>
      <c r="H217" s="11">
        <f t="shared" ref="H217:H248" si="122">D217-F217</f>
        <v>12</v>
      </c>
      <c r="I217" s="11">
        <f t="shared" ref="I217:I248" si="123">D217-G217</f>
        <v>12</v>
      </c>
      <c r="J217" s="9">
        <f t="shared" si="100"/>
        <v>2</v>
      </c>
      <c r="K217" s="9">
        <f t="shared" si="101"/>
        <v>0</v>
      </c>
      <c r="L217" s="9">
        <f t="shared" si="102"/>
        <v>1</v>
      </c>
      <c r="M217" s="9">
        <f t="shared" si="103"/>
        <v>0</v>
      </c>
      <c r="N217" s="1" t="s">
        <v>215</v>
      </c>
      <c r="O217" s="7" t="s">
        <v>1834</v>
      </c>
      <c r="P217" s="1" t="s">
        <v>741</v>
      </c>
      <c r="Q217" s="1">
        <v>0</v>
      </c>
      <c r="R217" s="1" t="s">
        <v>742</v>
      </c>
      <c r="S217" s="1">
        <f t="shared" si="104"/>
        <v>1</v>
      </c>
      <c r="T217" s="1">
        <f t="shared" si="105"/>
        <v>0</v>
      </c>
      <c r="U217" s="1">
        <f t="shared" si="106"/>
        <v>0</v>
      </c>
      <c r="V217" s="1">
        <f t="shared" si="107"/>
        <v>0</v>
      </c>
      <c r="W217" s="1">
        <f t="shared" si="108"/>
        <v>0</v>
      </c>
      <c r="X217" s="1">
        <f t="shared" si="109"/>
        <v>1</v>
      </c>
      <c r="Y217" s="1">
        <f t="shared" si="110"/>
        <v>0</v>
      </c>
      <c r="Z217" s="1">
        <f t="shared" si="111"/>
        <v>0</v>
      </c>
      <c r="AA217" s="1">
        <f t="shared" si="112"/>
        <v>0</v>
      </c>
      <c r="AB217" s="1">
        <f t="shared" si="113"/>
        <v>0</v>
      </c>
      <c r="AC217" s="1">
        <f t="shared" si="93"/>
        <v>0</v>
      </c>
      <c r="AD217" s="1">
        <f t="shared" si="114"/>
        <v>0</v>
      </c>
      <c r="AE217" s="1">
        <f t="shared" si="99"/>
        <v>0</v>
      </c>
      <c r="AF217" s="1">
        <f t="shared" si="115"/>
        <v>0</v>
      </c>
      <c r="AG217" s="1">
        <f t="shared" si="116"/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f t="shared" si="117"/>
        <v>0</v>
      </c>
      <c r="AN217" s="1">
        <v>0</v>
      </c>
      <c r="AO217" s="1">
        <f t="shared" si="121"/>
        <v>0</v>
      </c>
      <c r="AP217" s="1">
        <f t="shared" si="118"/>
        <v>0</v>
      </c>
      <c r="AQ217" s="1">
        <v>0</v>
      </c>
      <c r="AR217" s="1">
        <f t="shared" si="119"/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2" t="s">
        <v>1722</v>
      </c>
      <c r="AZ217" s="2" t="s">
        <v>1727</v>
      </c>
      <c r="BA217" s="2" t="s">
        <v>1905</v>
      </c>
      <c r="BB217" s="2" t="s">
        <v>1813</v>
      </c>
    </row>
    <row r="218" spans="1:83" x14ac:dyDescent="0.25">
      <c r="A218" s="1">
        <v>494</v>
      </c>
      <c r="B218" s="1" t="s">
        <v>1196</v>
      </c>
      <c r="C218" s="1" t="s">
        <v>317</v>
      </c>
      <c r="D218" s="7">
        <v>39399</v>
      </c>
      <c r="E218" s="9">
        <v>2007</v>
      </c>
      <c r="F218" s="13">
        <v>38372</v>
      </c>
      <c r="G218" s="13">
        <v>36911</v>
      </c>
      <c r="H218" s="11">
        <f t="shared" si="122"/>
        <v>1027</v>
      </c>
      <c r="I218" s="11">
        <f t="shared" si="123"/>
        <v>2488</v>
      </c>
      <c r="J218" s="9">
        <f t="shared" si="100"/>
        <v>2</v>
      </c>
      <c r="K218" s="9">
        <f t="shared" si="101"/>
        <v>0</v>
      </c>
      <c r="L218" s="9">
        <f t="shared" si="102"/>
        <v>1</v>
      </c>
      <c r="M218" s="9">
        <f t="shared" si="103"/>
        <v>0</v>
      </c>
      <c r="N218" s="1" t="s">
        <v>215</v>
      </c>
      <c r="O218" s="7" t="s">
        <v>1809</v>
      </c>
      <c r="P218" s="1" t="s">
        <v>727</v>
      </c>
      <c r="Q218" s="1">
        <v>1</v>
      </c>
      <c r="R218" s="1" t="s">
        <v>728</v>
      </c>
      <c r="S218" s="1">
        <f t="shared" si="104"/>
        <v>0</v>
      </c>
      <c r="T218" s="1">
        <f t="shared" si="105"/>
        <v>1</v>
      </c>
      <c r="U218" s="1">
        <f t="shared" si="106"/>
        <v>0</v>
      </c>
      <c r="V218" s="1">
        <f t="shared" si="107"/>
        <v>0</v>
      </c>
      <c r="W218" s="1">
        <f t="shared" si="108"/>
        <v>0</v>
      </c>
      <c r="X218" s="1">
        <f t="shared" si="109"/>
        <v>1</v>
      </c>
      <c r="Y218" s="1">
        <f t="shared" si="110"/>
        <v>0</v>
      </c>
      <c r="Z218" s="1">
        <f t="shared" si="111"/>
        <v>0</v>
      </c>
      <c r="AA218" s="1">
        <f t="shared" si="112"/>
        <v>0</v>
      </c>
      <c r="AB218" s="1">
        <f t="shared" si="113"/>
        <v>0</v>
      </c>
      <c r="AC218" s="1">
        <f t="shared" si="93"/>
        <v>0</v>
      </c>
      <c r="AD218" s="1">
        <f t="shared" si="114"/>
        <v>0</v>
      </c>
      <c r="AE218" s="1">
        <f t="shared" si="99"/>
        <v>0</v>
      </c>
      <c r="AF218" s="1">
        <f t="shared" si="115"/>
        <v>0</v>
      </c>
      <c r="AG218" s="1">
        <f t="shared" si="116"/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f t="shared" si="117"/>
        <v>0</v>
      </c>
      <c r="AN218" s="1">
        <v>0</v>
      </c>
      <c r="AO218" s="1">
        <f t="shared" si="121"/>
        <v>0</v>
      </c>
      <c r="AP218" s="1">
        <f t="shared" si="118"/>
        <v>0</v>
      </c>
      <c r="AQ218" s="1">
        <v>0</v>
      </c>
      <c r="AR218" s="1">
        <f t="shared" si="119"/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2" t="s">
        <v>1722</v>
      </c>
      <c r="AZ218" s="2" t="s">
        <v>1765</v>
      </c>
      <c r="BA218" s="2" t="s">
        <v>1911</v>
      </c>
      <c r="BB218" s="2" t="s">
        <v>1720</v>
      </c>
      <c r="BC218" s="1">
        <v>2</v>
      </c>
      <c r="BD218" s="1" t="s">
        <v>2043</v>
      </c>
      <c r="BE218" s="1">
        <v>0</v>
      </c>
      <c r="BF218" s="1" t="s">
        <v>173</v>
      </c>
      <c r="BG218" s="1">
        <v>0</v>
      </c>
      <c r="BH218" s="1">
        <v>0</v>
      </c>
      <c r="BI218" s="1">
        <v>0</v>
      </c>
      <c r="BJ218" s="1">
        <v>1</v>
      </c>
      <c r="BK218" s="1">
        <v>1</v>
      </c>
      <c r="BL218" s="1">
        <v>0</v>
      </c>
      <c r="BM218" s="1">
        <v>0</v>
      </c>
      <c r="BO218" s="1">
        <v>0</v>
      </c>
      <c r="BP218" s="1">
        <v>0</v>
      </c>
      <c r="BQ218" s="1">
        <v>0</v>
      </c>
      <c r="BR218" s="1">
        <v>0</v>
      </c>
      <c r="BS218" s="1">
        <v>0</v>
      </c>
      <c r="BT218" s="1">
        <v>0</v>
      </c>
      <c r="BU218" s="1">
        <v>0</v>
      </c>
      <c r="BV218" s="1">
        <v>0</v>
      </c>
      <c r="BW218" s="1">
        <v>0</v>
      </c>
      <c r="BX218" s="1">
        <v>0</v>
      </c>
      <c r="BY218" s="1">
        <v>0</v>
      </c>
      <c r="CB218" s="1">
        <v>0</v>
      </c>
      <c r="CC218" s="1">
        <v>0</v>
      </c>
      <c r="CD218" s="1">
        <v>0</v>
      </c>
    </row>
    <row r="219" spans="1:83" x14ac:dyDescent="0.25">
      <c r="A219" s="1">
        <v>492</v>
      </c>
      <c r="B219" s="1" t="s">
        <v>324</v>
      </c>
      <c r="C219" s="1" t="s">
        <v>325</v>
      </c>
      <c r="D219" s="7">
        <v>40105</v>
      </c>
      <c r="E219" s="9">
        <v>2009</v>
      </c>
      <c r="F219" s="13">
        <v>39833</v>
      </c>
      <c r="G219" s="13">
        <v>39833</v>
      </c>
      <c r="H219" s="11">
        <f t="shared" si="122"/>
        <v>272</v>
      </c>
      <c r="I219" s="11">
        <f t="shared" si="123"/>
        <v>272</v>
      </c>
      <c r="J219" s="9">
        <f t="shared" si="100"/>
        <v>1</v>
      </c>
      <c r="K219" s="9">
        <f t="shared" si="101"/>
        <v>1</v>
      </c>
      <c r="L219" s="9">
        <f t="shared" si="102"/>
        <v>0</v>
      </c>
      <c r="M219" s="9">
        <f t="shared" si="103"/>
        <v>0</v>
      </c>
      <c r="N219" s="1" t="s">
        <v>197</v>
      </c>
      <c r="O219" s="7"/>
      <c r="P219" s="1" t="s">
        <v>727</v>
      </c>
      <c r="Q219" s="1">
        <v>1</v>
      </c>
      <c r="R219" s="1" t="s">
        <v>728</v>
      </c>
      <c r="S219" s="1">
        <f t="shared" si="104"/>
        <v>0</v>
      </c>
      <c r="T219" s="1">
        <f t="shared" si="105"/>
        <v>1</v>
      </c>
      <c r="U219" s="1">
        <f t="shared" si="106"/>
        <v>0</v>
      </c>
      <c r="V219" s="1">
        <f t="shared" si="107"/>
        <v>0</v>
      </c>
      <c r="W219" s="1">
        <f t="shared" si="108"/>
        <v>0</v>
      </c>
      <c r="X219" s="1">
        <f t="shared" si="109"/>
        <v>0</v>
      </c>
      <c r="Y219" s="1">
        <f t="shared" si="110"/>
        <v>0</v>
      </c>
      <c r="Z219" s="1">
        <f t="shared" si="111"/>
        <v>0</v>
      </c>
      <c r="AA219" s="1">
        <f t="shared" si="112"/>
        <v>0</v>
      </c>
      <c r="AB219" s="1">
        <f t="shared" si="113"/>
        <v>0</v>
      </c>
      <c r="AC219" s="1">
        <f t="shared" si="93"/>
        <v>0</v>
      </c>
      <c r="AD219" s="1">
        <f t="shared" si="114"/>
        <v>0</v>
      </c>
      <c r="AE219" s="1">
        <f t="shared" si="99"/>
        <v>0</v>
      </c>
      <c r="AF219" s="1">
        <f t="shared" si="115"/>
        <v>0</v>
      </c>
      <c r="AG219" s="1">
        <f t="shared" si="116"/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f t="shared" si="117"/>
        <v>0</v>
      </c>
      <c r="AN219" s="1">
        <v>0</v>
      </c>
      <c r="AO219" s="1">
        <f t="shared" si="121"/>
        <v>0</v>
      </c>
      <c r="AP219" s="1">
        <f t="shared" si="118"/>
        <v>0</v>
      </c>
      <c r="AQ219" s="1">
        <v>0</v>
      </c>
      <c r="AR219" s="1">
        <f t="shared" si="119"/>
        <v>0</v>
      </c>
      <c r="AS219" s="1">
        <v>0</v>
      </c>
      <c r="AT219" s="1">
        <v>1</v>
      </c>
      <c r="AU219" s="1">
        <v>0</v>
      </c>
      <c r="AV219" s="1">
        <v>0</v>
      </c>
      <c r="AW219" s="1">
        <v>0</v>
      </c>
      <c r="AX219" s="1">
        <v>0</v>
      </c>
      <c r="AY219" s="2" t="s">
        <v>1745</v>
      </c>
      <c r="AZ219" s="2"/>
      <c r="BA219" s="2"/>
      <c r="BB219" s="2"/>
    </row>
    <row r="220" spans="1:83" x14ac:dyDescent="0.25">
      <c r="A220" s="1">
        <v>493</v>
      </c>
      <c r="B220" s="1" t="s">
        <v>324</v>
      </c>
      <c r="C220" s="1" t="s">
        <v>326</v>
      </c>
      <c r="D220" s="7">
        <v>40573</v>
      </c>
      <c r="E220" s="9">
        <v>2011</v>
      </c>
      <c r="F220" s="13">
        <v>39833</v>
      </c>
      <c r="G220" s="13">
        <v>39833</v>
      </c>
      <c r="H220" s="11">
        <f t="shared" si="122"/>
        <v>740</v>
      </c>
      <c r="I220" s="11">
        <f t="shared" si="123"/>
        <v>740</v>
      </c>
      <c r="J220" s="9">
        <f t="shared" si="100"/>
        <v>1</v>
      </c>
      <c r="K220" s="9">
        <f t="shared" si="101"/>
        <v>1</v>
      </c>
      <c r="L220" s="9">
        <f t="shared" si="102"/>
        <v>0</v>
      </c>
      <c r="M220" s="9">
        <f t="shared" si="103"/>
        <v>0</v>
      </c>
      <c r="N220" s="1" t="s">
        <v>197</v>
      </c>
      <c r="O220" s="7"/>
      <c r="P220" s="1" t="s">
        <v>741</v>
      </c>
      <c r="Q220" s="1">
        <v>0</v>
      </c>
      <c r="R220" s="1" t="s">
        <v>742</v>
      </c>
      <c r="S220" s="1">
        <f t="shared" si="104"/>
        <v>1</v>
      </c>
      <c r="T220" s="1">
        <f t="shared" si="105"/>
        <v>0</v>
      </c>
      <c r="U220" s="1">
        <f t="shared" si="106"/>
        <v>0</v>
      </c>
      <c r="V220" s="1">
        <f t="shared" si="107"/>
        <v>0</v>
      </c>
      <c r="W220" s="1">
        <f t="shared" si="108"/>
        <v>0</v>
      </c>
      <c r="X220" s="1">
        <f t="shared" si="109"/>
        <v>0</v>
      </c>
      <c r="Y220" s="1">
        <f t="shared" si="110"/>
        <v>0</v>
      </c>
      <c r="Z220" s="1">
        <f t="shared" si="111"/>
        <v>0</v>
      </c>
      <c r="AA220" s="1">
        <f t="shared" si="112"/>
        <v>0</v>
      </c>
      <c r="AB220" s="1">
        <f t="shared" si="113"/>
        <v>0</v>
      </c>
      <c r="AC220" s="1">
        <f t="shared" si="93"/>
        <v>0</v>
      </c>
      <c r="AD220" s="1">
        <f t="shared" si="114"/>
        <v>0</v>
      </c>
      <c r="AE220" s="1">
        <f t="shared" si="99"/>
        <v>0</v>
      </c>
      <c r="AF220" s="1">
        <f t="shared" si="115"/>
        <v>0</v>
      </c>
      <c r="AG220" s="1">
        <f t="shared" si="116"/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f t="shared" si="117"/>
        <v>0</v>
      </c>
      <c r="AN220" s="1">
        <v>1</v>
      </c>
      <c r="AO220" s="1">
        <f t="shared" si="121"/>
        <v>0</v>
      </c>
      <c r="AP220" s="1">
        <f t="shared" si="118"/>
        <v>0</v>
      </c>
      <c r="AQ220" s="1">
        <v>0</v>
      </c>
      <c r="AR220" s="1">
        <f t="shared" si="119"/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2" t="s">
        <v>323</v>
      </c>
      <c r="AZ220" s="2"/>
      <c r="BA220" s="2"/>
      <c r="BB220" s="2"/>
    </row>
    <row r="221" spans="1:83" x14ac:dyDescent="0.25">
      <c r="A221" s="1">
        <v>491</v>
      </c>
      <c r="B221" s="1" t="s">
        <v>321</v>
      </c>
      <c r="C221" s="1" t="s">
        <v>322</v>
      </c>
      <c r="D221" s="7">
        <v>40349</v>
      </c>
      <c r="E221" s="9">
        <v>2010</v>
      </c>
      <c r="F221" s="13">
        <v>39833</v>
      </c>
      <c r="G221" s="13">
        <v>39833</v>
      </c>
      <c r="H221" s="11">
        <f t="shared" si="122"/>
        <v>516</v>
      </c>
      <c r="I221" s="11">
        <f t="shared" si="123"/>
        <v>516</v>
      </c>
      <c r="J221" s="9">
        <f t="shared" si="100"/>
        <v>1</v>
      </c>
      <c r="K221" s="9">
        <f t="shared" si="101"/>
        <v>1</v>
      </c>
      <c r="L221" s="9">
        <f t="shared" si="102"/>
        <v>0</v>
      </c>
      <c r="M221" s="9">
        <f t="shared" si="103"/>
        <v>0</v>
      </c>
      <c r="N221" s="1" t="s">
        <v>32</v>
      </c>
      <c r="O221" s="7"/>
      <c r="P221" s="1" t="s">
        <v>741</v>
      </c>
      <c r="Q221" s="1">
        <v>0</v>
      </c>
      <c r="R221" s="1" t="s">
        <v>742</v>
      </c>
      <c r="S221" s="1">
        <f t="shared" si="104"/>
        <v>1</v>
      </c>
      <c r="T221" s="1">
        <f t="shared" si="105"/>
        <v>0</v>
      </c>
      <c r="U221" s="1">
        <f t="shared" si="106"/>
        <v>0</v>
      </c>
      <c r="V221" s="1">
        <f t="shared" si="107"/>
        <v>0</v>
      </c>
      <c r="W221" s="1">
        <f t="shared" si="108"/>
        <v>0</v>
      </c>
      <c r="X221" s="1">
        <f t="shared" si="109"/>
        <v>0</v>
      </c>
      <c r="Y221" s="1">
        <f t="shared" si="110"/>
        <v>0</v>
      </c>
      <c r="Z221" s="1">
        <f t="shared" si="111"/>
        <v>0</v>
      </c>
      <c r="AA221" s="1">
        <f t="shared" si="112"/>
        <v>0</v>
      </c>
      <c r="AB221" s="1">
        <f t="shared" si="113"/>
        <v>0</v>
      </c>
      <c r="AC221" s="1">
        <f t="shared" si="93"/>
        <v>0</v>
      </c>
      <c r="AD221" s="1">
        <f t="shared" si="114"/>
        <v>0</v>
      </c>
      <c r="AE221" s="1">
        <f t="shared" si="99"/>
        <v>0</v>
      </c>
      <c r="AF221" s="1">
        <f t="shared" si="115"/>
        <v>0</v>
      </c>
      <c r="AG221" s="1">
        <f t="shared" si="116"/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1</v>
      </c>
      <c r="AM221" s="1">
        <f t="shared" si="117"/>
        <v>0</v>
      </c>
      <c r="AN221" s="1">
        <v>1</v>
      </c>
      <c r="AO221" s="1">
        <f t="shared" si="121"/>
        <v>0</v>
      </c>
      <c r="AP221" s="1">
        <f t="shared" si="118"/>
        <v>0</v>
      </c>
      <c r="AQ221" s="1">
        <v>0</v>
      </c>
      <c r="AR221" s="1">
        <f t="shared" si="119"/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2" t="s">
        <v>1845</v>
      </c>
      <c r="AZ221" s="2"/>
      <c r="BA221" s="2"/>
      <c r="BB221" s="2"/>
      <c r="BC221" s="1">
        <v>2</v>
      </c>
      <c r="BD221" s="1" t="s">
        <v>19</v>
      </c>
      <c r="BE221" s="1">
        <v>1</v>
      </c>
      <c r="BF221" s="1" t="s">
        <v>33</v>
      </c>
    </row>
    <row r="222" spans="1:83" x14ac:dyDescent="0.25">
      <c r="A222" s="1">
        <v>490</v>
      </c>
      <c r="B222" s="1" t="s">
        <v>1418</v>
      </c>
      <c r="C222" s="1" t="s">
        <v>397</v>
      </c>
      <c r="D222" s="7">
        <v>39532</v>
      </c>
      <c r="E222" s="9">
        <v>2008</v>
      </c>
      <c r="F222" s="13">
        <v>38372</v>
      </c>
      <c r="G222" s="13">
        <v>36911</v>
      </c>
      <c r="H222" s="11">
        <f t="shared" si="122"/>
        <v>1160</v>
      </c>
      <c r="I222" s="11">
        <f t="shared" si="123"/>
        <v>2621</v>
      </c>
      <c r="J222" s="9">
        <f t="shared" si="100"/>
        <v>2</v>
      </c>
      <c r="K222" s="9">
        <f t="shared" si="101"/>
        <v>0</v>
      </c>
      <c r="L222" s="9">
        <f t="shared" si="102"/>
        <v>1</v>
      </c>
      <c r="M222" s="9">
        <f t="shared" si="103"/>
        <v>0</v>
      </c>
      <c r="N222" s="1" t="s">
        <v>215</v>
      </c>
      <c r="O222" s="7" t="s">
        <v>1809</v>
      </c>
      <c r="P222" s="1" t="s">
        <v>731</v>
      </c>
      <c r="Q222" s="1">
        <v>0</v>
      </c>
      <c r="R222" s="1" t="s">
        <v>732</v>
      </c>
      <c r="S222" s="1">
        <f t="shared" si="104"/>
        <v>0</v>
      </c>
      <c r="T222" s="1">
        <f t="shared" si="105"/>
        <v>0</v>
      </c>
      <c r="U222" s="1">
        <f t="shared" si="106"/>
        <v>1</v>
      </c>
      <c r="V222" s="1">
        <f t="shared" si="107"/>
        <v>0</v>
      </c>
      <c r="W222" s="1">
        <f t="shared" si="108"/>
        <v>0</v>
      </c>
      <c r="X222" s="1">
        <f t="shared" si="109"/>
        <v>0</v>
      </c>
      <c r="Y222" s="1">
        <f t="shared" si="110"/>
        <v>0</v>
      </c>
      <c r="Z222" s="1">
        <f t="shared" si="111"/>
        <v>0</v>
      </c>
      <c r="AA222" s="1">
        <f t="shared" si="112"/>
        <v>0</v>
      </c>
      <c r="AB222" s="1">
        <f t="shared" si="113"/>
        <v>0</v>
      </c>
      <c r="AC222" s="1">
        <f t="shared" si="93"/>
        <v>0</v>
      </c>
      <c r="AD222" s="1">
        <f t="shared" si="114"/>
        <v>0</v>
      </c>
      <c r="AE222" s="1">
        <f t="shared" si="99"/>
        <v>0</v>
      </c>
      <c r="AF222" s="1">
        <f t="shared" si="115"/>
        <v>0</v>
      </c>
      <c r="AG222" s="1">
        <f t="shared" si="116"/>
        <v>0</v>
      </c>
      <c r="AH222" s="1">
        <v>1</v>
      </c>
      <c r="AI222" s="1">
        <v>0</v>
      </c>
      <c r="AJ222" s="1">
        <v>0</v>
      </c>
      <c r="AK222" s="1">
        <v>0</v>
      </c>
      <c r="AL222" s="1">
        <v>0</v>
      </c>
      <c r="AM222" s="1">
        <f t="shared" si="117"/>
        <v>0</v>
      </c>
      <c r="AN222" s="1">
        <v>1</v>
      </c>
      <c r="AO222" s="1">
        <f t="shared" si="121"/>
        <v>0</v>
      </c>
      <c r="AP222" s="1">
        <f t="shared" si="118"/>
        <v>0</v>
      </c>
      <c r="AQ222" s="1">
        <v>0</v>
      </c>
      <c r="AR222" s="1">
        <f t="shared" si="119"/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2" t="s">
        <v>1721</v>
      </c>
      <c r="AZ222" s="2" t="s">
        <v>1873</v>
      </c>
      <c r="BA222" s="2" t="s">
        <v>1915</v>
      </c>
      <c r="BB222" s="2" t="s">
        <v>1831</v>
      </c>
    </row>
    <row r="223" spans="1:83" x14ac:dyDescent="0.25">
      <c r="A223" s="1">
        <v>489</v>
      </c>
      <c r="B223" s="2" t="s">
        <v>1440</v>
      </c>
      <c r="C223" s="2" t="s">
        <v>1441</v>
      </c>
      <c r="D223" s="8">
        <v>37325</v>
      </c>
      <c r="E223" s="9">
        <v>2002</v>
      </c>
      <c r="F223" s="13">
        <v>36911</v>
      </c>
      <c r="G223" s="13">
        <v>36911</v>
      </c>
      <c r="H223" s="11">
        <f t="shared" si="122"/>
        <v>414</v>
      </c>
      <c r="I223" s="11">
        <f t="shared" si="123"/>
        <v>414</v>
      </c>
      <c r="J223" s="9">
        <f t="shared" si="100"/>
        <v>2</v>
      </c>
      <c r="K223" s="9">
        <f t="shared" si="101"/>
        <v>0</v>
      </c>
      <c r="L223" s="9">
        <f t="shared" si="102"/>
        <v>1</v>
      </c>
      <c r="M223" s="9">
        <f t="shared" si="103"/>
        <v>0</v>
      </c>
      <c r="N223" s="1" t="s">
        <v>215</v>
      </c>
      <c r="O223" s="7" t="s">
        <v>1742</v>
      </c>
      <c r="P223" s="1" t="s">
        <v>741</v>
      </c>
      <c r="Q223" s="1">
        <v>0</v>
      </c>
      <c r="R223" s="1" t="s">
        <v>742</v>
      </c>
      <c r="S223" s="1">
        <f t="shared" si="104"/>
        <v>1</v>
      </c>
      <c r="T223" s="1">
        <f t="shared" si="105"/>
        <v>0</v>
      </c>
      <c r="U223" s="1">
        <f t="shared" si="106"/>
        <v>0</v>
      </c>
      <c r="V223" s="1">
        <f t="shared" si="107"/>
        <v>0</v>
      </c>
      <c r="W223" s="1">
        <f t="shared" si="108"/>
        <v>0</v>
      </c>
      <c r="X223" s="1">
        <f t="shared" si="109"/>
        <v>1</v>
      </c>
      <c r="Y223" s="1">
        <f t="shared" si="110"/>
        <v>0</v>
      </c>
      <c r="Z223" s="1">
        <f t="shared" si="111"/>
        <v>0</v>
      </c>
      <c r="AA223" s="1">
        <f t="shared" si="112"/>
        <v>0</v>
      </c>
      <c r="AB223" s="1">
        <f t="shared" si="113"/>
        <v>0</v>
      </c>
      <c r="AC223" s="1">
        <f t="shared" si="93"/>
        <v>0</v>
      </c>
      <c r="AD223" s="1">
        <f t="shared" si="114"/>
        <v>0</v>
      </c>
      <c r="AE223" s="1">
        <f t="shared" si="99"/>
        <v>0</v>
      </c>
      <c r="AF223" s="1">
        <f t="shared" si="115"/>
        <v>0</v>
      </c>
      <c r="AG223" s="1">
        <f t="shared" si="116"/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f t="shared" si="117"/>
        <v>0</v>
      </c>
      <c r="AN223" s="1">
        <v>0</v>
      </c>
      <c r="AO223" s="1">
        <f t="shared" si="121"/>
        <v>0</v>
      </c>
      <c r="AP223" s="1">
        <f t="shared" si="118"/>
        <v>0</v>
      </c>
      <c r="AQ223" s="1">
        <v>0</v>
      </c>
      <c r="AR223" s="1">
        <f t="shared" si="119"/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2" t="s">
        <v>1722</v>
      </c>
      <c r="AZ223" s="2" t="s">
        <v>1741</v>
      </c>
      <c r="BA223" s="2" t="s">
        <v>1905</v>
      </c>
      <c r="BB223" s="2" t="s">
        <v>1848</v>
      </c>
    </row>
    <row r="224" spans="1:83" x14ac:dyDescent="0.25">
      <c r="A224" s="1">
        <v>487</v>
      </c>
      <c r="B224" s="1" t="s">
        <v>801</v>
      </c>
      <c r="C224" s="1" t="s">
        <v>616</v>
      </c>
      <c r="D224" s="7">
        <v>39929</v>
      </c>
      <c r="E224" s="10">
        <v>2009</v>
      </c>
      <c r="F224" s="13">
        <v>39833</v>
      </c>
      <c r="G224" s="13">
        <v>39833</v>
      </c>
      <c r="H224" s="11">
        <f t="shared" si="122"/>
        <v>96</v>
      </c>
      <c r="I224" s="11">
        <f t="shared" si="123"/>
        <v>96</v>
      </c>
      <c r="J224" s="9">
        <f t="shared" si="100"/>
        <v>1</v>
      </c>
      <c r="K224" s="9">
        <f t="shared" si="101"/>
        <v>1</v>
      </c>
      <c r="L224" s="9">
        <f t="shared" si="102"/>
        <v>0</v>
      </c>
      <c r="M224" s="9">
        <f t="shared" si="103"/>
        <v>0</v>
      </c>
      <c r="N224" s="1" t="s">
        <v>69</v>
      </c>
      <c r="O224" s="7"/>
      <c r="P224" s="1" t="s">
        <v>727</v>
      </c>
      <c r="Q224" s="1">
        <v>1</v>
      </c>
      <c r="R224" s="1" t="s">
        <v>728</v>
      </c>
      <c r="S224" s="1">
        <f t="shared" si="104"/>
        <v>0</v>
      </c>
      <c r="T224" s="1">
        <f t="shared" si="105"/>
        <v>1</v>
      </c>
      <c r="U224" s="1">
        <f t="shared" si="106"/>
        <v>0</v>
      </c>
      <c r="V224" s="1">
        <f t="shared" si="107"/>
        <v>0</v>
      </c>
      <c r="W224" s="1">
        <f t="shared" si="108"/>
        <v>0</v>
      </c>
      <c r="X224" s="1">
        <f t="shared" si="109"/>
        <v>1</v>
      </c>
      <c r="Y224" s="1">
        <f t="shared" si="110"/>
        <v>0</v>
      </c>
      <c r="Z224" s="1">
        <f t="shared" si="111"/>
        <v>0</v>
      </c>
      <c r="AA224" s="1">
        <f t="shared" si="112"/>
        <v>0</v>
      </c>
      <c r="AB224" s="1">
        <f t="shared" si="113"/>
        <v>0</v>
      </c>
      <c r="AC224" s="1">
        <f t="shared" si="93"/>
        <v>0</v>
      </c>
      <c r="AD224" s="1">
        <f t="shared" si="114"/>
        <v>0</v>
      </c>
      <c r="AE224" s="1">
        <f t="shared" si="99"/>
        <v>0</v>
      </c>
      <c r="AF224" s="1">
        <f t="shared" si="115"/>
        <v>0</v>
      </c>
      <c r="AG224" s="1">
        <f t="shared" si="116"/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f t="shared" si="117"/>
        <v>0</v>
      </c>
      <c r="AN224" s="1">
        <v>0</v>
      </c>
      <c r="AO224" s="1">
        <f t="shared" si="121"/>
        <v>0</v>
      </c>
      <c r="AP224" s="1">
        <f t="shared" si="118"/>
        <v>0</v>
      </c>
      <c r="AQ224" s="1">
        <v>0</v>
      </c>
      <c r="AR224" s="1">
        <f t="shared" si="119"/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2" t="s">
        <v>1722</v>
      </c>
      <c r="AZ224" s="2"/>
      <c r="BA224" s="2"/>
      <c r="BB224" s="2"/>
      <c r="BC224" s="1">
        <v>1</v>
      </c>
      <c r="BE224" s="1">
        <v>0</v>
      </c>
      <c r="BF224" s="1" t="s">
        <v>70</v>
      </c>
      <c r="BG224" s="1">
        <v>0</v>
      </c>
      <c r="BH224" s="1">
        <v>0</v>
      </c>
      <c r="BI224" s="1">
        <v>0</v>
      </c>
      <c r="BJ224" s="1">
        <v>1</v>
      </c>
      <c r="BK224" s="1">
        <v>1</v>
      </c>
      <c r="BL224" s="1">
        <v>0</v>
      </c>
      <c r="BM224" s="1">
        <v>0</v>
      </c>
      <c r="BO224" s="1">
        <v>0</v>
      </c>
      <c r="BP224" s="1">
        <v>0</v>
      </c>
      <c r="BQ224" s="1">
        <v>0</v>
      </c>
      <c r="BR224" s="1">
        <v>0</v>
      </c>
      <c r="BS224" s="1">
        <v>0</v>
      </c>
      <c r="BT224" s="1">
        <v>0</v>
      </c>
      <c r="BU224" s="1">
        <v>0</v>
      </c>
      <c r="BV224" s="1">
        <v>0</v>
      </c>
      <c r="BW224" s="1">
        <v>0</v>
      </c>
      <c r="BX224" s="1">
        <v>1</v>
      </c>
      <c r="BY224" s="1">
        <v>0</v>
      </c>
      <c r="CB224" s="1">
        <v>0</v>
      </c>
      <c r="CC224" s="1">
        <v>0</v>
      </c>
      <c r="CD224" s="1">
        <v>1</v>
      </c>
      <c r="CE224" s="1" t="s">
        <v>71</v>
      </c>
    </row>
    <row r="225" spans="1:83" x14ac:dyDescent="0.25">
      <c r="A225" s="1">
        <v>488</v>
      </c>
      <c r="B225" s="2" t="s">
        <v>801</v>
      </c>
      <c r="C225" s="1" t="s">
        <v>802</v>
      </c>
      <c r="D225" s="7">
        <v>37115</v>
      </c>
      <c r="E225" s="9">
        <v>2001</v>
      </c>
      <c r="F225" s="13">
        <v>36911</v>
      </c>
      <c r="G225" s="13">
        <v>36911</v>
      </c>
      <c r="H225" s="11">
        <f t="shared" si="122"/>
        <v>204</v>
      </c>
      <c r="I225" s="11">
        <f t="shared" si="123"/>
        <v>204</v>
      </c>
      <c r="J225" s="9">
        <f t="shared" si="100"/>
        <v>2</v>
      </c>
      <c r="K225" s="9">
        <f t="shared" si="101"/>
        <v>0</v>
      </c>
      <c r="L225" s="9">
        <f t="shared" si="102"/>
        <v>1</v>
      </c>
      <c r="M225" s="9">
        <f t="shared" si="103"/>
        <v>0</v>
      </c>
      <c r="N225" s="1" t="s">
        <v>215</v>
      </c>
      <c r="O225" s="7" t="s">
        <v>1495</v>
      </c>
      <c r="P225" s="1" t="s">
        <v>727</v>
      </c>
      <c r="Q225" s="1">
        <v>1</v>
      </c>
      <c r="R225" s="1" t="s">
        <v>728</v>
      </c>
      <c r="S225" s="1">
        <f t="shared" si="104"/>
        <v>0</v>
      </c>
      <c r="T225" s="1">
        <f t="shared" si="105"/>
        <v>1</v>
      </c>
      <c r="U225" s="1">
        <f t="shared" si="106"/>
        <v>0</v>
      </c>
      <c r="V225" s="1">
        <f t="shared" si="107"/>
        <v>0</v>
      </c>
      <c r="W225" s="1">
        <f t="shared" si="108"/>
        <v>0</v>
      </c>
      <c r="X225" s="1">
        <f t="shared" si="109"/>
        <v>1</v>
      </c>
      <c r="Y225" s="1">
        <f t="shared" si="110"/>
        <v>0</v>
      </c>
      <c r="Z225" s="1">
        <f t="shared" si="111"/>
        <v>0</v>
      </c>
      <c r="AA225" s="1">
        <f t="shared" si="112"/>
        <v>0</v>
      </c>
      <c r="AB225" s="1">
        <f t="shared" si="113"/>
        <v>0</v>
      </c>
      <c r="AC225" s="1">
        <f t="shared" si="93"/>
        <v>0</v>
      </c>
      <c r="AD225" s="1">
        <f t="shared" si="114"/>
        <v>0</v>
      </c>
      <c r="AE225" s="1">
        <f t="shared" si="99"/>
        <v>0</v>
      </c>
      <c r="AF225" s="1">
        <f t="shared" si="115"/>
        <v>0</v>
      </c>
      <c r="AG225" s="1">
        <f t="shared" si="116"/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f t="shared" si="117"/>
        <v>0</v>
      </c>
      <c r="AN225" s="1">
        <v>0</v>
      </c>
      <c r="AO225" s="1">
        <f t="shared" si="121"/>
        <v>0</v>
      </c>
      <c r="AP225" s="1">
        <f t="shared" si="118"/>
        <v>0</v>
      </c>
      <c r="AQ225" s="1">
        <v>0</v>
      </c>
      <c r="AR225" s="1">
        <f t="shared" si="119"/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2" t="s">
        <v>1722</v>
      </c>
      <c r="AZ225" s="2" t="s">
        <v>1762</v>
      </c>
      <c r="BA225" s="2" t="s">
        <v>1910</v>
      </c>
      <c r="BB225" s="2" t="s">
        <v>1813</v>
      </c>
    </row>
    <row r="226" spans="1:83" x14ac:dyDescent="0.25">
      <c r="A226" s="1">
        <v>486</v>
      </c>
      <c r="B226" s="1" t="s">
        <v>319</v>
      </c>
      <c r="C226" s="1" t="s">
        <v>320</v>
      </c>
      <c r="D226" s="7">
        <v>36913</v>
      </c>
      <c r="E226" s="9">
        <v>2001</v>
      </c>
      <c r="F226" s="13">
        <v>36911</v>
      </c>
      <c r="G226" s="13">
        <v>36911</v>
      </c>
      <c r="H226" s="11">
        <f t="shared" si="122"/>
        <v>2</v>
      </c>
      <c r="I226" s="11">
        <f t="shared" si="123"/>
        <v>2</v>
      </c>
      <c r="J226" s="9">
        <f t="shared" si="100"/>
        <v>2</v>
      </c>
      <c r="K226" s="9">
        <f t="shared" si="101"/>
        <v>0</v>
      </c>
      <c r="L226" s="9">
        <f t="shared" si="102"/>
        <v>1</v>
      </c>
      <c r="M226" s="9">
        <f t="shared" si="103"/>
        <v>0</v>
      </c>
      <c r="N226" s="1" t="s">
        <v>215</v>
      </c>
      <c r="O226" s="7">
        <v>36973</v>
      </c>
      <c r="P226" s="1" t="s">
        <v>741</v>
      </c>
      <c r="Q226" s="1">
        <v>0</v>
      </c>
      <c r="R226" s="1" t="s">
        <v>742</v>
      </c>
      <c r="S226" s="1">
        <f t="shared" si="104"/>
        <v>1</v>
      </c>
      <c r="T226" s="1">
        <f t="shared" si="105"/>
        <v>0</v>
      </c>
      <c r="U226" s="1">
        <f t="shared" si="106"/>
        <v>0</v>
      </c>
      <c r="V226" s="1">
        <f t="shared" si="107"/>
        <v>0</v>
      </c>
      <c r="W226" s="1">
        <f t="shared" si="108"/>
        <v>0</v>
      </c>
      <c r="X226" s="1">
        <f t="shared" si="109"/>
        <v>0</v>
      </c>
      <c r="Y226" s="1">
        <f t="shared" si="110"/>
        <v>0</v>
      </c>
      <c r="Z226" s="1">
        <f t="shared" si="111"/>
        <v>0</v>
      </c>
      <c r="AA226" s="1">
        <f t="shared" si="112"/>
        <v>0</v>
      </c>
      <c r="AB226" s="1">
        <f t="shared" si="113"/>
        <v>0</v>
      </c>
      <c r="AC226" s="1">
        <f t="shared" si="93"/>
        <v>0</v>
      </c>
      <c r="AD226" s="1">
        <f t="shared" si="114"/>
        <v>0</v>
      </c>
      <c r="AE226" s="1">
        <f t="shared" si="99"/>
        <v>0</v>
      </c>
      <c r="AF226" s="1">
        <f t="shared" si="115"/>
        <v>0</v>
      </c>
      <c r="AG226" s="1">
        <f t="shared" si="116"/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f t="shared" ref="AM226:AM257" si="124">IF(K226="FORD",1,0)</f>
        <v>0</v>
      </c>
      <c r="AN226" s="1">
        <v>0</v>
      </c>
      <c r="AO226" s="1">
        <f t="shared" si="121"/>
        <v>0</v>
      </c>
      <c r="AP226" s="1">
        <f t="shared" si="118"/>
        <v>0</v>
      </c>
      <c r="AQ226" s="1">
        <v>0</v>
      </c>
      <c r="AR226" s="1">
        <f t="shared" si="119"/>
        <v>0</v>
      </c>
      <c r="AS226" s="1">
        <v>1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2" t="s">
        <v>1836</v>
      </c>
      <c r="AZ226" s="2"/>
      <c r="BA226" s="2"/>
      <c r="BB226" s="2"/>
    </row>
    <row r="227" spans="1:83" x14ac:dyDescent="0.25">
      <c r="A227" s="1">
        <v>485</v>
      </c>
      <c r="B227" s="1" t="s">
        <v>1217</v>
      </c>
      <c r="C227" s="1" t="s">
        <v>1218</v>
      </c>
      <c r="D227" s="7">
        <v>38389</v>
      </c>
      <c r="E227" s="9">
        <v>2005</v>
      </c>
      <c r="F227" s="13">
        <v>38372</v>
      </c>
      <c r="G227" s="13">
        <v>36911</v>
      </c>
      <c r="H227" s="11">
        <f t="shared" si="122"/>
        <v>17</v>
      </c>
      <c r="I227" s="11">
        <f t="shared" si="123"/>
        <v>1478</v>
      </c>
      <c r="J227" s="9">
        <f t="shared" si="100"/>
        <v>2</v>
      </c>
      <c r="K227" s="9">
        <f t="shared" si="101"/>
        <v>0</v>
      </c>
      <c r="L227" s="9">
        <f t="shared" si="102"/>
        <v>1</v>
      </c>
      <c r="M227" s="9">
        <f t="shared" si="103"/>
        <v>0</v>
      </c>
      <c r="N227" s="1" t="s">
        <v>215</v>
      </c>
      <c r="O227" s="7" t="s">
        <v>1778</v>
      </c>
      <c r="P227" s="1" t="s">
        <v>727</v>
      </c>
      <c r="Q227" s="1">
        <v>1</v>
      </c>
      <c r="R227" s="1" t="s">
        <v>728</v>
      </c>
      <c r="S227" s="1">
        <f t="shared" si="104"/>
        <v>0</v>
      </c>
      <c r="T227" s="1">
        <f t="shared" si="105"/>
        <v>1</v>
      </c>
      <c r="U227" s="1">
        <f t="shared" si="106"/>
        <v>0</v>
      </c>
      <c r="V227" s="1">
        <f t="shared" si="107"/>
        <v>0</v>
      </c>
      <c r="W227" s="1">
        <f t="shared" si="108"/>
        <v>0</v>
      </c>
      <c r="X227" s="1">
        <f t="shared" si="109"/>
        <v>0</v>
      </c>
      <c r="Y227" s="1">
        <f t="shared" si="110"/>
        <v>1</v>
      </c>
      <c r="Z227" s="1">
        <f t="shared" si="111"/>
        <v>0</v>
      </c>
      <c r="AA227" s="1">
        <f t="shared" si="112"/>
        <v>0</v>
      </c>
      <c r="AB227" s="1">
        <f t="shared" si="113"/>
        <v>0</v>
      </c>
      <c r="AC227" s="1">
        <f t="shared" si="93"/>
        <v>0</v>
      </c>
      <c r="AD227" s="1">
        <f t="shared" si="114"/>
        <v>0</v>
      </c>
      <c r="AE227" s="1">
        <f t="shared" si="99"/>
        <v>0</v>
      </c>
      <c r="AF227" s="1">
        <f t="shared" si="115"/>
        <v>0</v>
      </c>
      <c r="AG227" s="1">
        <f t="shared" si="116"/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f t="shared" si="124"/>
        <v>0</v>
      </c>
      <c r="AN227" s="1">
        <v>0</v>
      </c>
      <c r="AO227" s="1">
        <f t="shared" si="121"/>
        <v>0</v>
      </c>
      <c r="AP227" s="1">
        <f t="shared" si="118"/>
        <v>0</v>
      </c>
      <c r="AQ227" s="1">
        <v>0</v>
      </c>
      <c r="AR227" s="1">
        <f t="shared" si="119"/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2" t="s">
        <v>1735</v>
      </c>
      <c r="AZ227" s="2" t="s">
        <v>1736</v>
      </c>
      <c r="BA227" s="2" t="s">
        <v>1906</v>
      </c>
      <c r="BB227" s="2" t="s">
        <v>1860</v>
      </c>
    </row>
    <row r="228" spans="1:83" x14ac:dyDescent="0.25">
      <c r="A228" s="1">
        <v>483</v>
      </c>
      <c r="B228" s="1" t="s">
        <v>1270</v>
      </c>
      <c r="C228" s="1" t="s">
        <v>396</v>
      </c>
      <c r="D228" s="7">
        <v>37893</v>
      </c>
      <c r="E228" s="9">
        <v>2003</v>
      </c>
      <c r="F228" s="13">
        <v>36911</v>
      </c>
      <c r="G228" s="13">
        <v>36911</v>
      </c>
      <c r="H228" s="11">
        <f t="shared" si="122"/>
        <v>982</v>
      </c>
      <c r="I228" s="11">
        <f t="shared" si="123"/>
        <v>982</v>
      </c>
      <c r="J228" s="9">
        <f t="shared" si="100"/>
        <v>2</v>
      </c>
      <c r="K228" s="9">
        <f t="shared" si="101"/>
        <v>0</v>
      </c>
      <c r="L228" s="9">
        <f t="shared" si="102"/>
        <v>1</v>
      </c>
      <c r="M228" s="9">
        <f t="shared" si="103"/>
        <v>0</v>
      </c>
      <c r="N228" s="1" t="s">
        <v>215</v>
      </c>
      <c r="O228" s="7" t="s">
        <v>1809</v>
      </c>
      <c r="P228" s="1" t="s">
        <v>727</v>
      </c>
      <c r="Q228" s="1">
        <v>1</v>
      </c>
      <c r="R228" s="1" t="s">
        <v>728</v>
      </c>
      <c r="S228" s="1">
        <f t="shared" si="104"/>
        <v>0</v>
      </c>
      <c r="T228" s="1">
        <f t="shared" si="105"/>
        <v>1</v>
      </c>
      <c r="U228" s="1">
        <f t="shared" si="106"/>
        <v>0</v>
      </c>
      <c r="V228" s="1">
        <f t="shared" si="107"/>
        <v>0</v>
      </c>
      <c r="W228" s="1">
        <f t="shared" si="108"/>
        <v>0</v>
      </c>
      <c r="X228" s="1">
        <f t="shared" si="109"/>
        <v>0</v>
      </c>
      <c r="Y228" s="1">
        <f t="shared" si="110"/>
        <v>0</v>
      </c>
      <c r="Z228" s="1">
        <f t="shared" si="111"/>
        <v>0</v>
      </c>
      <c r="AA228" s="1">
        <f t="shared" si="112"/>
        <v>1</v>
      </c>
      <c r="AB228" s="1">
        <f t="shared" si="113"/>
        <v>0</v>
      </c>
      <c r="AC228" s="1">
        <f t="shared" si="93"/>
        <v>0</v>
      </c>
      <c r="AD228" s="1">
        <f t="shared" si="114"/>
        <v>0</v>
      </c>
      <c r="AE228" s="1">
        <f t="shared" si="99"/>
        <v>0</v>
      </c>
      <c r="AF228" s="1">
        <f t="shared" si="115"/>
        <v>0</v>
      </c>
      <c r="AG228" s="1">
        <f t="shared" si="116"/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f t="shared" si="124"/>
        <v>0</v>
      </c>
      <c r="AN228" s="1">
        <v>0</v>
      </c>
      <c r="AO228" s="1">
        <f t="shared" si="121"/>
        <v>0</v>
      </c>
      <c r="AP228" s="1">
        <f t="shared" si="118"/>
        <v>0</v>
      </c>
      <c r="AQ228" s="1">
        <v>0</v>
      </c>
      <c r="AR228" s="1">
        <f t="shared" si="119"/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2" t="s">
        <v>1731</v>
      </c>
      <c r="AZ228" s="2" t="s">
        <v>1751</v>
      </c>
      <c r="BA228" s="2" t="s">
        <v>1904</v>
      </c>
      <c r="BB228" s="2" t="s">
        <v>1813</v>
      </c>
    </row>
    <row r="229" spans="1:83" x14ac:dyDescent="0.25">
      <c r="A229" s="1">
        <v>482</v>
      </c>
      <c r="B229" s="1" t="s">
        <v>1163</v>
      </c>
      <c r="C229" s="1" t="s">
        <v>1164</v>
      </c>
      <c r="D229" s="7">
        <v>39187</v>
      </c>
      <c r="E229" s="9">
        <v>2007</v>
      </c>
      <c r="F229" s="13">
        <v>38372</v>
      </c>
      <c r="G229" s="13">
        <v>36911</v>
      </c>
      <c r="H229" s="11">
        <f t="shared" si="122"/>
        <v>815</v>
      </c>
      <c r="I229" s="11">
        <f t="shared" si="123"/>
        <v>2276</v>
      </c>
      <c r="J229" s="9">
        <f t="shared" si="100"/>
        <v>2</v>
      </c>
      <c r="K229" s="9">
        <f t="shared" si="101"/>
        <v>0</v>
      </c>
      <c r="L229" s="9">
        <f t="shared" si="102"/>
        <v>1</v>
      </c>
      <c r="M229" s="9">
        <f t="shared" si="103"/>
        <v>0</v>
      </c>
      <c r="N229" s="1" t="s">
        <v>215</v>
      </c>
      <c r="O229" s="7" t="s">
        <v>1809</v>
      </c>
      <c r="P229" s="1" t="s">
        <v>727</v>
      </c>
      <c r="Q229" s="1">
        <v>1</v>
      </c>
      <c r="R229" s="1" t="s">
        <v>728</v>
      </c>
      <c r="S229" s="1">
        <f t="shared" si="104"/>
        <v>0</v>
      </c>
      <c r="T229" s="1">
        <f t="shared" si="105"/>
        <v>1</v>
      </c>
      <c r="U229" s="1">
        <f t="shared" si="106"/>
        <v>0</v>
      </c>
      <c r="V229" s="1">
        <f t="shared" si="107"/>
        <v>0</v>
      </c>
      <c r="W229" s="1">
        <f t="shared" si="108"/>
        <v>0</v>
      </c>
      <c r="X229" s="1">
        <f t="shared" si="109"/>
        <v>0</v>
      </c>
      <c r="Y229" s="1">
        <f t="shared" si="110"/>
        <v>1</v>
      </c>
      <c r="Z229" s="1">
        <f t="shared" si="111"/>
        <v>0</v>
      </c>
      <c r="AA229" s="1">
        <f t="shared" si="112"/>
        <v>0</v>
      </c>
      <c r="AB229" s="1">
        <f t="shared" si="113"/>
        <v>0</v>
      </c>
      <c r="AC229" s="1">
        <f t="shared" si="93"/>
        <v>0</v>
      </c>
      <c r="AD229" s="1">
        <f t="shared" si="114"/>
        <v>0</v>
      </c>
      <c r="AE229" s="1">
        <f t="shared" si="99"/>
        <v>0</v>
      </c>
      <c r="AF229" s="1">
        <f t="shared" si="115"/>
        <v>0</v>
      </c>
      <c r="AG229" s="1">
        <f t="shared" si="116"/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f t="shared" si="124"/>
        <v>0</v>
      </c>
      <c r="AN229" s="1">
        <v>0</v>
      </c>
      <c r="AO229" s="1">
        <f t="shared" si="121"/>
        <v>0</v>
      </c>
      <c r="AP229" s="1">
        <f t="shared" si="118"/>
        <v>0</v>
      </c>
      <c r="AQ229" s="1">
        <v>0</v>
      </c>
      <c r="AR229" s="1">
        <f t="shared" si="119"/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2" t="s">
        <v>1735</v>
      </c>
      <c r="AZ229" s="2" t="s">
        <v>1740</v>
      </c>
      <c r="BA229" s="2" t="s">
        <v>1907</v>
      </c>
      <c r="BB229" s="2" t="s">
        <v>1813</v>
      </c>
      <c r="BC229" s="1">
        <v>1</v>
      </c>
      <c r="BE229" s="1">
        <v>0</v>
      </c>
      <c r="BF229" s="1" t="s">
        <v>229</v>
      </c>
      <c r="BG229" s="1">
        <v>0</v>
      </c>
      <c r="BH229" s="1">
        <v>0</v>
      </c>
      <c r="BI229" s="1">
        <v>0</v>
      </c>
      <c r="BJ229" s="1">
        <v>0</v>
      </c>
      <c r="BK229" s="1">
        <v>0</v>
      </c>
      <c r="BL229" s="1">
        <v>0</v>
      </c>
      <c r="BM229" s="1">
        <v>0</v>
      </c>
      <c r="BO229" s="1">
        <v>0</v>
      </c>
      <c r="BP229" s="1">
        <v>0</v>
      </c>
      <c r="BQ229" s="1">
        <v>0</v>
      </c>
      <c r="BR229" s="1">
        <v>0</v>
      </c>
      <c r="BS229" s="1">
        <v>0</v>
      </c>
      <c r="BT229" s="1">
        <v>0</v>
      </c>
      <c r="BU229" s="1">
        <v>0</v>
      </c>
      <c r="BV229" s="1">
        <v>0</v>
      </c>
      <c r="BW229" s="1">
        <v>0</v>
      </c>
      <c r="BX229" s="1">
        <v>0</v>
      </c>
      <c r="BY229" s="1">
        <v>0</v>
      </c>
      <c r="CB229" s="1">
        <v>2</v>
      </c>
      <c r="CC229" s="1">
        <v>0</v>
      </c>
      <c r="CD229" s="1">
        <v>0</v>
      </c>
    </row>
    <row r="230" spans="1:83" x14ac:dyDescent="0.25">
      <c r="A230" s="1">
        <v>481</v>
      </c>
      <c r="B230" s="1" t="s">
        <v>811</v>
      </c>
      <c r="C230" s="1" t="s">
        <v>812</v>
      </c>
      <c r="D230" s="7">
        <v>36955</v>
      </c>
      <c r="E230" s="9">
        <v>2001</v>
      </c>
      <c r="F230" s="13">
        <v>36911</v>
      </c>
      <c r="G230" s="13">
        <v>36911</v>
      </c>
      <c r="H230" s="11">
        <f t="shared" si="122"/>
        <v>44</v>
      </c>
      <c r="I230" s="11">
        <f t="shared" si="123"/>
        <v>44</v>
      </c>
      <c r="J230" s="9">
        <f t="shared" si="100"/>
        <v>2</v>
      </c>
      <c r="K230" s="9">
        <f t="shared" si="101"/>
        <v>0</v>
      </c>
      <c r="L230" s="9">
        <f t="shared" si="102"/>
        <v>1</v>
      </c>
      <c r="M230" s="9">
        <f t="shared" si="103"/>
        <v>0</v>
      </c>
      <c r="N230" s="1" t="s">
        <v>215</v>
      </c>
      <c r="O230" s="7" t="s">
        <v>1499</v>
      </c>
      <c r="P230" s="1" t="s">
        <v>727</v>
      </c>
      <c r="Q230" s="1">
        <v>1</v>
      </c>
      <c r="R230" s="1" t="s">
        <v>728</v>
      </c>
      <c r="S230" s="1">
        <f t="shared" si="104"/>
        <v>0</v>
      </c>
      <c r="T230" s="1">
        <f t="shared" si="105"/>
        <v>1</v>
      </c>
      <c r="U230" s="1">
        <f t="shared" si="106"/>
        <v>0</v>
      </c>
      <c r="V230" s="1">
        <f t="shared" si="107"/>
        <v>0</v>
      </c>
      <c r="W230" s="1">
        <f t="shared" si="108"/>
        <v>0</v>
      </c>
      <c r="X230" s="1">
        <f t="shared" si="109"/>
        <v>1</v>
      </c>
      <c r="Y230" s="1">
        <f t="shared" si="110"/>
        <v>0</v>
      </c>
      <c r="Z230" s="1">
        <f t="shared" si="111"/>
        <v>0</v>
      </c>
      <c r="AA230" s="1">
        <f t="shared" si="112"/>
        <v>0</v>
      </c>
      <c r="AB230" s="1">
        <f t="shared" si="113"/>
        <v>0</v>
      </c>
      <c r="AC230" s="1">
        <f t="shared" si="93"/>
        <v>0</v>
      </c>
      <c r="AD230" s="1">
        <f t="shared" si="114"/>
        <v>0</v>
      </c>
      <c r="AE230" s="1">
        <f t="shared" si="99"/>
        <v>0</v>
      </c>
      <c r="AF230" s="1">
        <f t="shared" si="115"/>
        <v>0</v>
      </c>
      <c r="AG230" s="1">
        <f t="shared" si="116"/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f t="shared" si="124"/>
        <v>0</v>
      </c>
      <c r="AN230" s="1">
        <v>0</v>
      </c>
      <c r="AO230" s="1">
        <f t="shared" si="121"/>
        <v>0</v>
      </c>
      <c r="AP230" s="1">
        <f t="shared" si="118"/>
        <v>0</v>
      </c>
      <c r="AQ230" s="1">
        <v>0</v>
      </c>
      <c r="AR230" s="1">
        <f t="shared" si="119"/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2" t="s">
        <v>1722</v>
      </c>
      <c r="AZ230" s="2" t="s">
        <v>1762</v>
      </c>
      <c r="BA230" s="2" t="s">
        <v>1910</v>
      </c>
      <c r="BB230" s="2" t="s">
        <v>1813</v>
      </c>
    </row>
    <row r="231" spans="1:83" x14ac:dyDescent="0.25">
      <c r="A231" s="1">
        <v>480</v>
      </c>
      <c r="B231" s="2" t="s">
        <v>767</v>
      </c>
      <c r="C231" s="1" t="s">
        <v>768</v>
      </c>
      <c r="D231" s="7">
        <v>37138</v>
      </c>
      <c r="E231" s="9">
        <v>2001</v>
      </c>
      <c r="F231" s="13">
        <v>36911</v>
      </c>
      <c r="G231" s="13">
        <v>36911</v>
      </c>
      <c r="H231" s="11">
        <f t="shared" si="122"/>
        <v>227</v>
      </c>
      <c r="I231" s="11">
        <f t="shared" si="123"/>
        <v>227</v>
      </c>
      <c r="J231" s="9">
        <f t="shared" si="100"/>
        <v>2</v>
      </c>
      <c r="K231" s="9">
        <f t="shared" si="101"/>
        <v>0</v>
      </c>
      <c r="L231" s="9">
        <f t="shared" si="102"/>
        <v>1</v>
      </c>
      <c r="M231" s="9">
        <f t="shared" si="103"/>
        <v>0</v>
      </c>
      <c r="N231" s="1" t="s">
        <v>215</v>
      </c>
      <c r="O231" s="7" t="s">
        <v>1474</v>
      </c>
      <c r="P231" s="1" t="s">
        <v>727</v>
      </c>
      <c r="Q231" s="1">
        <v>1</v>
      </c>
      <c r="R231" s="1" t="s">
        <v>728</v>
      </c>
      <c r="S231" s="1">
        <f t="shared" si="104"/>
        <v>0</v>
      </c>
      <c r="T231" s="1">
        <f t="shared" si="105"/>
        <v>1</v>
      </c>
      <c r="U231" s="1">
        <f t="shared" si="106"/>
        <v>0</v>
      </c>
      <c r="V231" s="1">
        <f t="shared" si="107"/>
        <v>0</v>
      </c>
      <c r="W231" s="1">
        <f t="shared" si="108"/>
        <v>0</v>
      </c>
      <c r="X231" s="1">
        <f t="shared" si="109"/>
        <v>0</v>
      </c>
      <c r="Y231" s="1">
        <f t="shared" si="110"/>
        <v>0</v>
      </c>
      <c r="Z231" s="1">
        <f t="shared" si="111"/>
        <v>0</v>
      </c>
      <c r="AA231" s="1">
        <f t="shared" si="112"/>
        <v>0</v>
      </c>
      <c r="AB231" s="1">
        <f t="shared" si="113"/>
        <v>0</v>
      </c>
      <c r="AC231" s="1">
        <f t="shared" si="93"/>
        <v>0</v>
      </c>
      <c r="AD231" s="1">
        <f t="shared" si="114"/>
        <v>0</v>
      </c>
      <c r="AE231" s="1">
        <f t="shared" si="99"/>
        <v>0</v>
      </c>
      <c r="AF231" s="1">
        <f t="shared" si="115"/>
        <v>0</v>
      </c>
      <c r="AG231" s="1">
        <f t="shared" si="116"/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f t="shared" si="124"/>
        <v>0</v>
      </c>
      <c r="AN231" s="1">
        <v>1</v>
      </c>
      <c r="AO231" s="1">
        <f t="shared" si="121"/>
        <v>0</v>
      </c>
      <c r="AP231" s="1">
        <f t="shared" si="118"/>
        <v>0</v>
      </c>
      <c r="AQ231" s="1">
        <v>0</v>
      </c>
      <c r="AR231" s="1">
        <f t="shared" si="119"/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1</v>
      </c>
      <c r="AY231" s="2" t="s">
        <v>1620</v>
      </c>
      <c r="AZ231" s="2" t="s">
        <v>1473</v>
      </c>
      <c r="BA231" s="2" t="s">
        <v>1905</v>
      </c>
      <c r="BB231" s="2" t="s">
        <v>1813</v>
      </c>
    </row>
    <row r="232" spans="1:83" x14ac:dyDescent="0.25">
      <c r="A232" s="1">
        <v>479</v>
      </c>
      <c r="B232" s="1" t="s">
        <v>1222</v>
      </c>
      <c r="C232" s="1" t="s">
        <v>1223</v>
      </c>
      <c r="D232" s="7">
        <v>38125</v>
      </c>
      <c r="E232" s="9">
        <v>2004</v>
      </c>
      <c r="F232" s="13">
        <v>36911</v>
      </c>
      <c r="G232" s="13">
        <v>36911</v>
      </c>
      <c r="H232" s="11">
        <f t="shared" si="122"/>
        <v>1214</v>
      </c>
      <c r="I232" s="11">
        <f t="shared" si="123"/>
        <v>1214</v>
      </c>
      <c r="J232" s="9">
        <f t="shared" si="100"/>
        <v>2</v>
      </c>
      <c r="K232" s="9">
        <f t="shared" si="101"/>
        <v>0</v>
      </c>
      <c r="L232" s="9">
        <f t="shared" si="102"/>
        <v>1</v>
      </c>
      <c r="M232" s="9">
        <f t="shared" si="103"/>
        <v>0</v>
      </c>
      <c r="N232" s="1" t="s">
        <v>215</v>
      </c>
      <c r="O232" s="7" t="s">
        <v>1782</v>
      </c>
      <c r="P232" s="1" t="s">
        <v>727</v>
      </c>
      <c r="Q232" s="1">
        <v>1</v>
      </c>
      <c r="R232" s="1" t="s">
        <v>728</v>
      </c>
      <c r="S232" s="1">
        <f t="shared" si="104"/>
        <v>0</v>
      </c>
      <c r="T232" s="1">
        <f t="shared" si="105"/>
        <v>1</v>
      </c>
      <c r="U232" s="1">
        <f t="shared" si="106"/>
        <v>0</v>
      </c>
      <c r="V232" s="1">
        <f t="shared" si="107"/>
        <v>0</v>
      </c>
      <c r="W232" s="1">
        <f t="shared" si="108"/>
        <v>0</v>
      </c>
      <c r="X232" s="1">
        <f t="shared" si="109"/>
        <v>0</v>
      </c>
      <c r="Y232" s="1">
        <f t="shared" si="110"/>
        <v>0</v>
      </c>
      <c r="Z232" s="1">
        <f t="shared" si="111"/>
        <v>0</v>
      </c>
      <c r="AA232" s="1">
        <f t="shared" si="112"/>
        <v>0</v>
      </c>
      <c r="AB232" s="1">
        <f t="shared" si="113"/>
        <v>0</v>
      </c>
      <c r="AC232" s="1">
        <f t="shared" si="93"/>
        <v>0</v>
      </c>
      <c r="AD232" s="1">
        <f t="shared" si="114"/>
        <v>0</v>
      </c>
      <c r="AE232" s="1">
        <f t="shared" si="99"/>
        <v>0</v>
      </c>
      <c r="AF232" s="1">
        <f t="shared" si="115"/>
        <v>0</v>
      </c>
      <c r="AG232" s="1">
        <f t="shared" si="116"/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f t="shared" si="124"/>
        <v>0</v>
      </c>
      <c r="AN232" s="1">
        <v>0</v>
      </c>
      <c r="AO232" s="1">
        <f t="shared" si="121"/>
        <v>0</v>
      </c>
      <c r="AP232" s="1">
        <f t="shared" si="118"/>
        <v>0</v>
      </c>
      <c r="AQ232" s="1">
        <v>0</v>
      </c>
      <c r="AR232" s="1">
        <f t="shared" si="119"/>
        <v>0</v>
      </c>
      <c r="AS232" s="1">
        <v>0</v>
      </c>
      <c r="AT232" s="1">
        <v>0</v>
      </c>
      <c r="AU232" s="1">
        <v>1</v>
      </c>
      <c r="AV232" s="1">
        <v>0</v>
      </c>
      <c r="AW232" s="1">
        <v>0</v>
      </c>
      <c r="AX232" s="1">
        <v>0</v>
      </c>
      <c r="AY232" s="2" t="s">
        <v>1780</v>
      </c>
      <c r="AZ232" s="2" t="s">
        <v>1781</v>
      </c>
      <c r="BA232" s="2" t="s">
        <v>1907</v>
      </c>
      <c r="BB232" s="2" t="s">
        <v>1861</v>
      </c>
    </row>
    <row r="233" spans="1:83" x14ac:dyDescent="0.25">
      <c r="A233" s="1">
        <v>478</v>
      </c>
      <c r="B233" s="1" t="s">
        <v>631</v>
      </c>
      <c r="C233" s="1" t="s">
        <v>632</v>
      </c>
      <c r="D233" s="7">
        <v>37143</v>
      </c>
      <c r="E233" s="9">
        <v>2001</v>
      </c>
      <c r="F233" s="13">
        <v>36911</v>
      </c>
      <c r="G233" s="13">
        <v>36911</v>
      </c>
      <c r="H233" s="11">
        <f t="shared" si="122"/>
        <v>232</v>
      </c>
      <c r="I233" s="11">
        <f t="shared" si="123"/>
        <v>232</v>
      </c>
      <c r="J233" s="9">
        <f t="shared" si="100"/>
        <v>2</v>
      </c>
      <c r="K233" s="9">
        <f t="shared" si="101"/>
        <v>0</v>
      </c>
      <c r="L233" s="9">
        <f t="shared" si="102"/>
        <v>1</v>
      </c>
      <c r="M233" s="9">
        <f t="shared" si="103"/>
        <v>0</v>
      </c>
      <c r="N233" s="1" t="s">
        <v>215</v>
      </c>
      <c r="O233" s="7" t="s">
        <v>1551</v>
      </c>
      <c r="P233" s="1" t="s">
        <v>727</v>
      </c>
      <c r="Q233" s="1">
        <v>1</v>
      </c>
      <c r="R233" s="1" t="s">
        <v>728</v>
      </c>
      <c r="S233" s="1">
        <f t="shared" si="104"/>
        <v>0</v>
      </c>
      <c r="T233" s="1">
        <f t="shared" si="105"/>
        <v>1</v>
      </c>
      <c r="U233" s="1">
        <f t="shared" si="106"/>
        <v>0</v>
      </c>
      <c r="V233" s="1">
        <f t="shared" si="107"/>
        <v>0</v>
      </c>
      <c r="W233" s="1">
        <f t="shared" si="108"/>
        <v>0</v>
      </c>
      <c r="X233" s="1">
        <f t="shared" si="109"/>
        <v>0</v>
      </c>
      <c r="Y233" s="1">
        <f t="shared" si="110"/>
        <v>0</v>
      </c>
      <c r="Z233" s="1">
        <f t="shared" si="111"/>
        <v>0</v>
      </c>
      <c r="AA233" s="1">
        <f t="shared" si="112"/>
        <v>0</v>
      </c>
      <c r="AB233" s="1">
        <f t="shared" si="113"/>
        <v>0</v>
      </c>
      <c r="AC233" s="1">
        <f t="shared" si="93"/>
        <v>0</v>
      </c>
      <c r="AD233" s="1">
        <f t="shared" si="114"/>
        <v>0</v>
      </c>
      <c r="AE233" s="1">
        <f t="shared" si="99"/>
        <v>0</v>
      </c>
      <c r="AF233" s="1">
        <f t="shared" si="115"/>
        <v>0</v>
      </c>
      <c r="AG233" s="1">
        <f t="shared" si="116"/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f t="shared" si="124"/>
        <v>0</v>
      </c>
      <c r="AN233" s="1">
        <v>0</v>
      </c>
      <c r="AO233" s="1">
        <f t="shared" si="121"/>
        <v>0</v>
      </c>
      <c r="AP233" s="1">
        <f t="shared" si="118"/>
        <v>0</v>
      </c>
      <c r="AQ233" s="1">
        <v>1</v>
      </c>
      <c r="AR233" s="1">
        <f t="shared" si="119"/>
        <v>0</v>
      </c>
      <c r="AS233" s="1">
        <v>1</v>
      </c>
      <c r="AT233" s="1">
        <v>0</v>
      </c>
      <c r="AU233" s="1">
        <v>0</v>
      </c>
      <c r="AV233" s="1">
        <v>0</v>
      </c>
      <c r="AW233" s="1">
        <v>1</v>
      </c>
      <c r="AX233" s="1">
        <v>0</v>
      </c>
      <c r="AY233" s="2" t="s">
        <v>1763</v>
      </c>
      <c r="AZ233" s="2" t="s">
        <v>1550</v>
      </c>
      <c r="BA233" s="2" t="s">
        <v>1905</v>
      </c>
      <c r="BB233" s="2" t="s">
        <v>1848</v>
      </c>
    </row>
    <row r="234" spans="1:83" x14ac:dyDescent="0.25">
      <c r="A234" s="1">
        <v>476</v>
      </c>
      <c r="B234" s="1" t="s">
        <v>1224</v>
      </c>
      <c r="C234" s="1" t="s">
        <v>1225</v>
      </c>
      <c r="D234" s="7">
        <v>39111</v>
      </c>
      <c r="E234" s="9">
        <v>2007</v>
      </c>
      <c r="F234" s="13">
        <v>38372</v>
      </c>
      <c r="G234" s="13">
        <v>36911</v>
      </c>
      <c r="H234" s="11">
        <f t="shared" si="122"/>
        <v>739</v>
      </c>
      <c r="I234" s="11">
        <f t="shared" si="123"/>
        <v>2200</v>
      </c>
      <c r="J234" s="9">
        <f t="shared" si="100"/>
        <v>2</v>
      </c>
      <c r="K234" s="9">
        <f t="shared" si="101"/>
        <v>0</v>
      </c>
      <c r="L234" s="9">
        <f t="shared" si="102"/>
        <v>1</v>
      </c>
      <c r="M234" s="9">
        <f t="shared" si="103"/>
        <v>0</v>
      </c>
      <c r="N234" s="1" t="s">
        <v>215</v>
      </c>
      <c r="O234" s="7" t="s">
        <v>1783</v>
      </c>
      <c r="P234" s="1" t="s">
        <v>727</v>
      </c>
      <c r="Q234" s="1">
        <v>1</v>
      </c>
      <c r="R234" s="1" t="s">
        <v>728</v>
      </c>
      <c r="S234" s="1">
        <f t="shared" si="104"/>
        <v>0</v>
      </c>
      <c r="T234" s="1">
        <f t="shared" si="105"/>
        <v>1</v>
      </c>
      <c r="U234" s="1">
        <f t="shared" si="106"/>
        <v>0</v>
      </c>
      <c r="V234" s="1">
        <f t="shared" si="107"/>
        <v>0</v>
      </c>
      <c r="W234" s="1">
        <f t="shared" si="108"/>
        <v>0</v>
      </c>
      <c r="X234" s="1">
        <f t="shared" si="109"/>
        <v>0</v>
      </c>
      <c r="Y234" s="1">
        <f t="shared" si="110"/>
        <v>0</v>
      </c>
      <c r="Z234" s="1">
        <f t="shared" si="111"/>
        <v>0</v>
      </c>
      <c r="AA234" s="1">
        <f t="shared" si="112"/>
        <v>0</v>
      </c>
      <c r="AB234" s="1">
        <f t="shared" si="113"/>
        <v>0</v>
      </c>
      <c r="AC234" s="1">
        <f t="shared" si="93"/>
        <v>0</v>
      </c>
      <c r="AD234" s="1">
        <f t="shared" si="114"/>
        <v>0</v>
      </c>
      <c r="AE234" s="1">
        <f t="shared" si="99"/>
        <v>0</v>
      </c>
      <c r="AF234" s="1">
        <f t="shared" si="115"/>
        <v>0</v>
      </c>
      <c r="AG234" s="1">
        <f t="shared" si="116"/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f t="shared" si="124"/>
        <v>0</v>
      </c>
      <c r="AN234" s="1">
        <v>0</v>
      </c>
      <c r="AO234" s="1">
        <f t="shared" si="121"/>
        <v>0</v>
      </c>
      <c r="AP234" s="1">
        <f t="shared" si="118"/>
        <v>0</v>
      </c>
      <c r="AQ234" s="1">
        <v>0</v>
      </c>
      <c r="AR234" s="1">
        <f t="shared" si="119"/>
        <v>0</v>
      </c>
      <c r="AS234" s="1">
        <v>0</v>
      </c>
      <c r="AT234" s="1">
        <v>0</v>
      </c>
      <c r="AU234" s="1">
        <v>1</v>
      </c>
      <c r="AV234" s="1">
        <v>0</v>
      </c>
      <c r="AW234" s="1">
        <v>0</v>
      </c>
      <c r="AX234" s="1">
        <v>0</v>
      </c>
      <c r="AY234" s="2" t="s">
        <v>1780</v>
      </c>
      <c r="AZ234" s="2" t="s">
        <v>1740</v>
      </c>
      <c r="BA234" s="2" t="s">
        <v>1907</v>
      </c>
      <c r="BB234" s="2" t="s">
        <v>1813</v>
      </c>
      <c r="BC234" s="1">
        <v>1</v>
      </c>
      <c r="BE234" s="1">
        <v>0</v>
      </c>
      <c r="BF234" s="1" t="s">
        <v>245</v>
      </c>
      <c r="BG234" s="1">
        <v>0</v>
      </c>
      <c r="BH234" s="1">
        <v>0</v>
      </c>
      <c r="BI234" s="1">
        <v>0</v>
      </c>
      <c r="BJ234" s="1">
        <v>0</v>
      </c>
      <c r="BK234" s="1">
        <v>0</v>
      </c>
      <c r="BL234" s="1">
        <v>0</v>
      </c>
      <c r="BM234" s="1">
        <v>0</v>
      </c>
      <c r="BO234" s="1">
        <v>0</v>
      </c>
      <c r="BP234" s="1">
        <v>0</v>
      </c>
      <c r="BQ234" s="1">
        <v>0</v>
      </c>
      <c r="BR234" s="1">
        <v>0</v>
      </c>
      <c r="BS234" s="1">
        <v>0</v>
      </c>
      <c r="BT234" s="1">
        <v>0</v>
      </c>
      <c r="BU234" s="1">
        <v>0</v>
      </c>
      <c r="BW234" s="1">
        <v>0</v>
      </c>
      <c r="BX234" s="1">
        <v>1</v>
      </c>
      <c r="BY234" s="1">
        <v>0</v>
      </c>
      <c r="CB234" s="1">
        <v>1</v>
      </c>
      <c r="CC234" s="1">
        <v>0</v>
      </c>
      <c r="CD234" s="1">
        <v>1</v>
      </c>
      <c r="CE234" s="1" t="s">
        <v>246</v>
      </c>
    </row>
    <row r="235" spans="1:83" x14ac:dyDescent="0.25">
      <c r="A235" s="1">
        <v>474</v>
      </c>
      <c r="B235" s="1" t="s">
        <v>906</v>
      </c>
      <c r="C235" s="1" t="s">
        <v>907</v>
      </c>
      <c r="D235" s="7">
        <v>38481</v>
      </c>
      <c r="E235" s="9">
        <v>2005</v>
      </c>
      <c r="F235" s="13">
        <v>38372</v>
      </c>
      <c r="G235" s="13">
        <v>36911</v>
      </c>
      <c r="H235" s="11">
        <f t="shared" si="122"/>
        <v>109</v>
      </c>
      <c r="I235" s="11">
        <f t="shared" si="123"/>
        <v>1570</v>
      </c>
      <c r="J235" s="9">
        <f t="shared" si="100"/>
        <v>2</v>
      </c>
      <c r="K235" s="9">
        <f t="shared" si="101"/>
        <v>0</v>
      </c>
      <c r="L235" s="9">
        <f t="shared" si="102"/>
        <v>1</v>
      </c>
      <c r="M235" s="9">
        <f t="shared" si="103"/>
        <v>0</v>
      </c>
      <c r="N235" s="1" t="s">
        <v>215</v>
      </c>
      <c r="O235" s="7" t="s">
        <v>1633</v>
      </c>
      <c r="P235" s="1" t="s">
        <v>727</v>
      </c>
      <c r="Q235" s="1">
        <v>1</v>
      </c>
      <c r="R235" s="1" t="s">
        <v>728</v>
      </c>
      <c r="S235" s="1">
        <f t="shared" si="104"/>
        <v>0</v>
      </c>
      <c r="T235" s="1">
        <f t="shared" si="105"/>
        <v>1</v>
      </c>
      <c r="U235" s="1">
        <f t="shared" si="106"/>
        <v>0</v>
      </c>
      <c r="V235" s="1">
        <f t="shared" si="107"/>
        <v>0</v>
      </c>
      <c r="W235" s="1">
        <f t="shared" si="108"/>
        <v>0</v>
      </c>
      <c r="X235" s="1">
        <f t="shared" si="109"/>
        <v>0</v>
      </c>
      <c r="Y235" s="1">
        <f t="shared" si="110"/>
        <v>1</v>
      </c>
      <c r="Z235" s="1">
        <f t="shared" si="111"/>
        <v>0</v>
      </c>
      <c r="AA235" s="1">
        <f t="shared" si="112"/>
        <v>0</v>
      </c>
      <c r="AB235" s="1">
        <f t="shared" si="113"/>
        <v>0</v>
      </c>
      <c r="AC235" s="1">
        <f t="shared" si="93"/>
        <v>0</v>
      </c>
      <c r="AD235" s="1">
        <f t="shared" si="114"/>
        <v>0</v>
      </c>
      <c r="AE235" s="1">
        <f t="shared" si="99"/>
        <v>0</v>
      </c>
      <c r="AF235" s="1">
        <f t="shared" si="115"/>
        <v>0</v>
      </c>
      <c r="AG235" s="1">
        <f t="shared" si="116"/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f t="shared" si="124"/>
        <v>0</v>
      </c>
      <c r="AN235" s="1">
        <v>0</v>
      </c>
      <c r="AO235" s="1">
        <f t="shared" si="121"/>
        <v>0</v>
      </c>
      <c r="AP235" s="1">
        <f t="shared" si="118"/>
        <v>0</v>
      </c>
      <c r="AQ235" s="1">
        <v>0</v>
      </c>
      <c r="AR235" s="1">
        <f t="shared" si="119"/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2" t="s">
        <v>1735</v>
      </c>
      <c r="AZ235" s="2" t="s">
        <v>1740</v>
      </c>
      <c r="BA235" s="2" t="s">
        <v>1907</v>
      </c>
      <c r="BB235" s="2" t="s">
        <v>1813</v>
      </c>
    </row>
    <row r="236" spans="1:83" x14ac:dyDescent="0.25">
      <c r="A236" s="1">
        <v>472</v>
      </c>
      <c r="B236" s="1" t="s">
        <v>671</v>
      </c>
      <c r="C236" s="1" t="s">
        <v>394</v>
      </c>
      <c r="D236" s="7">
        <v>37437</v>
      </c>
      <c r="E236" s="9">
        <v>2002</v>
      </c>
      <c r="F236" s="13">
        <v>36911</v>
      </c>
      <c r="G236" s="13">
        <v>36911</v>
      </c>
      <c r="H236" s="11">
        <f t="shared" si="122"/>
        <v>526</v>
      </c>
      <c r="I236" s="11">
        <f t="shared" si="123"/>
        <v>526</v>
      </c>
      <c r="J236" s="9">
        <f t="shared" si="100"/>
        <v>2</v>
      </c>
      <c r="K236" s="9">
        <f t="shared" si="101"/>
        <v>0</v>
      </c>
      <c r="L236" s="9">
        <f t="shared" si="102"/>
        <v>1</v>
      </c>
      <c r="M236" s="9">
        <f t="shared" si="103"/>
        <v>0</v>
      </c>
      <c r="N236" s="1" t="s">
        <v>215</v>
      </c>
      <c r="O236" s="7" t="s">
        <v>1790</v>
      </c>
      <c r="P236" s="1" t="s">
        <v>727</v>
      </c>
      <c r="Q236" s="1">
        <v>1</v>
      </c>
      <c r="R236" s="1" t="s">
        <v>728</v>
      </c>
      <c r="S236" s="1">
        <f t="shared" si="104"/>
        <v>0</v>
      </c>
      <c r="T236" s="1">
        <f t="shared" si="105"/>
        <v>1</v>
      </c>
      <c r="U236" s="1">
        <f t="shared" si="106"/>
        <v>0</v>
      </c>
      <c r="V236" s="1">
        <f t="shared" si="107"/>
        <v>0</v>
      </c>
      <c r="W236" s="1">
        <f t="shared" si="108"/>
        <v>0</v>
      </c>
      <c r="X236" s="1">
        <f t="shared" si="109"/>
        <v>1</v>
      </c>
      <c r="Y236" s="1">
        <f t="shared" si="110"/>
        <v>0</v>
      </c>
      <c r="Z236" s="1">
        <f t="shared" si="111"/>
        <v>0</v>
      </c>
      <c r="AA236" s="1">
        <f t="shared" si="112"/>
        <v>0</v>
      </c>
      <c r="AB236" s="1">
        <f t="shared" si="113"/>
        <v>0</v>
      </c>
      <c r="AC236" s="1">
        <f t="shared" si="93"/>
        <v>0</v>
      </c>
      <c r="AD236" s="1">
        <f t="shared" si="114"/>
        <v>0</v>
      </c>
      <c r="AE236" s="1">
        <f t="shared" si="99"/>
        <v>0</v>
      </c>
      <c r="AF236" s="1">
        <f t="shared" si="115"/>
        <v>0</v>
      </c>
      <c r="AG236" s="1">
        <f t="shared" si="116"/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f t="shared" si="124"/>
        <v>0</v>
      </c>
      <c r="AN236" s="1">
        <v>0</v>
      </c>
      <c r="AO236" s="1">
        <f t="shared" si="121"/>
        <v>0</v>
      </c>
      <c r="AP236" s="1">
        <f t="shared" si="118"/>
        <v>0</v>
      </c>
      <c r="AQ236" s="1">
        <v>0</v>
      </c>
      <c r="AR236" s="1">
        <f t="shared" si="119"/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2" t="s">
        <v>1722</v>
      </c>
      <c r="AZ236" s="2" t="s">
        <v>1751</v>
      </c>
      <c r="BA236" s="2" t="s">
        <v>1904</v>
      </c>
      <c r="BB236" s="2" t="s">
        <v>1813</v>
      </c>
    </row>
    <row r="237" spans="1:83" x14ac:dyDescent="0.25">
      <c r="A237" s="1">
        <v>471</v>
      </c>
      <c r="B237" s="2" t="s">
        <v>717</v>
      </c>
      <c r="C237" s="1" t="s">
        <v>1070</v>
      </c>
      <c r="D237" s="7">
        <v>36947</v>
      </c>
      <c r="E237" s="9">
        <v>2001</v>
      </c>
      <c r="F237" s="13">
        <v>36911</v>
      </c>
      <c r="G237" s="13">
        <v>36911</v>
      </c>
      <c r="H237" s="11">
        <f t="shared" si="122"/>
        <v>36</v>
      </c>
      <c r="I237" s="11">
        <f t="shared" si="123"/>
        <v>36</v>
      </c>
      <c r="J237" s="9">
        <f t="shared" si="100"/>
        <v>2</v>
      </c>
      <c r="K237" s="9">
        <f t="shared" si="101"/>
        <v>0</v>
      </c>
      <c r="L237" s="9">
        <f t="shared" si="102"/>
        <v>1</v>
      </c>
      <c r="M237" s="9">
        <f t="shared" si="103"/>
        <v>0</v>
      </c>
      <c r="N237" s="1" t="s">
        <v>215</v>
      </c>
      <c r="O237" s="7" t="s">
        <v>1494</v>
      </c>
      <c r="P237" s="1" t="s">
        <v>727</v>
      </c>
      <c r="Q237" s="1">
        <v>1</v>
      </c>
      <c r="R237" s="1" t="s">
        <v>728</v>
      </c>
      <c r="S237" s="1">
        <f t="shared" si="104"/>
        <v>0</v>
      </c>
      <c r="T237" s="1">
        <f t="shared" si="105"/>
        <v>1</v>
      </c>
      <c r="U237" s="1">
        <f t="shared" si="106"/>
        <v>0</v>
      </c>
      <c r="V237" s="1">
        <f t="shared" si="107"/>
        <v>0</v>
      </c>
      <c r="W237" s="1">
        <f t="shared" si="108"/>
        <v>0</v>
      </c>
      <c r="X237" s="1">
        <f t="shared" si="109"/>
        <v>0</v>
      </c>
      <c r="Y237" s="1">
        <f t="shared" si="110"/>
        <v>1</v>
      </c>
      <c r="Z237" s="1">
        <f t="shared" si="111"/>
        <v>0</v>
      </c>
      <c r="AA237" s="1">
        <f t="shared" si="112"/>
        <v>0</v>
      </c>
      <c r="AB237" s="1">
        <f t="shared" si="113"/>
        <v>0</v>
      </c>
      <c r="AC237" s="1">
        <f t="shared" si="93"/>
        <v>0</v>
      </c>
      <c r="AD237" s="1">
        <f t="shared" si="114"/>
        <v>0</v>
      </c>
      <c r="AE237" s="1">
        <f t="shared" si="99"/>
        <v>0</v>
      </c>
      <c r="AF237" s="1">
        <f t="shared" si="115"/>
        <v>0</v>
      </c>
      <c r="AG237" s="1">
        <f t="shared" si="116"/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f t="shared" si="124"/>
        <v>0</v>
      </c>
      <c r="AN237" s="1">
        <v>0</v>
      </c>
      <c r="AO237" s="1">
        <f t="shared" si="121"/>
        <v>0</v>
      </c>
      <c r="AP237" s="1">
        <f t="shared" si="118"/>
        <v>0</v>
      </c>
      <c r="AQ237" s="1">
        <v>0</v>
      </c>
      <c r="AR237" s="1">
        <f t="shared" si="119"/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2" t="s">
        <v>1735</v>
      </c>
      <c r="AZ237" s="2" t="s">
        <v>1740</v>
      </c>
      <c r="BA237" s="2" t="s">
        <v>1907</v>
      </c>
      <c r="BB237" s="2" t="s">
        <v>1861</v>
      </c>
    </row>
    <row r="238" spans="1:83" x14ac:dyDescent="0.25">
      <c r="A238" s="1">
        <v>470</v>
      </c>
      <c r="B238" s="2" t="s">
        <v>901</v>
      </c>
      <c r="C238" s="1" t="s">
        <v>393</v>
      </c>
      <c r="D238" s="7">
        <v>37046</v>
      </c>
      <c r="E238" s="9">
        <v>2001</v>
      </c>
      <c r="F238" s="13">
        <v>36911</v>
      </c>
      <c r="G238" s="13">
        <v>36911</v>
      </c>
      <c r="H238" s="11">
        <f t="shared" si="122"/>
        <v>135</v>
      </c>
      <c r="I238" s="11">
        <f t="shared" si="123"/>
        <v>135</v>
      </c>
      <c r="J238" s="9">
        <f t="shared" si="100"/>
        <v>2</v>
      </c>
      <c r="K238" s="9">
        <f t="shared" si="101"/>
        <v>0</v>
      </c>
      <c r="L238" s="9">
        <f t="shared" si="102"/>
        <v>1</v>
      </c>
      <c r="M238" s="9">
        <f t="shared" si="103"/>
        <v>0</v>
      </c>
      <c r="N238" s="1" t="s">
        <v>215</v>
      </c>
      <c r="O238" s="7" t="s">
        <v>1542</v>
      </c>
      <c r="P238" s="1" t="s">
        <v>731</v>
      </c>
      <c r="Q238" s="1">
        <v>0</v>
      </c>
      <c r="R238" s="1" t="s">
        <v>732</v>
      </c>
      <c r="S238" s="1">
        <f t="shared" si="104"/>
        <v>0</v>
      </c>
      <c r="T238" s="1">
        <f t="shared" si="105"/>
        <v>0</v>
      </c>
      <c r="U238" s="1">
        <f t="shared" si="106"/>
        <v>1</v>
      </c>
      <c r="V238" s="1">
        <f t="shared" si="107"/>
        <v>0</v>
      </c>
      <c r="W238" s="1">
        <f t="shared" si="108"/>
        <v>0</v>
      </c>
      <c r="X238" s="1">
        <f t="shared" si="109"/>
        <v>1</v>
      </c>
      <c r="Y238" s="1">
        <f t="shared" si="110"/>
        <v>0</v>
      </c>
      <c r="Z238" s="1">
        <f t="shared" si="111"/>
        <v>0</v>
      </c>
      <c r="AA238" s="1">
        <f t="shared" si="112"/>
        <v>0</v>
      </c>
      <c r="AB238" s="1">
        <f t="shared" si="113"/>
        <v>0</v>
      </c>
      <c r="AC238" s="1">
        <f t="shared" ref="AC238:AC301" si="125">IF(AY238="DEPUTY ASSISTANT SECRETARY",1,0)</f>
        <v>0</v>
      </c>
      <c r="AD238" s="1">
        <f t="shared" si="114"/>
        <v>0</v>
      </c>
      <c r="AE238" s="1">
        <f t="shared" si="99"/>
        <v>0</v>
      </c>
      <c r="AF238" s="1">
        <f t="shared" si="115"/>
        <v>0</v>
      </c>
      <c r="AG238" s="1">
        <f t="shared" si="116"/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f t="shared" si="124"/>
        <v>0</v>
      </c>
      <c r="AN238" s="1">
        <v>0</v>
      </c>
      <c r="AO238" s="1">
        <f t="shared" si="121"/>
        <v>0</v>
      </c>
      <c r="AP238" s="1">
        <f t="shared" si="118"/>
        <v>0</v>
      </c>
      <c r="AQ238" s="1">
        <v>0</v>
      </c>
      <c r="AR238" s="1">
        <f t="shared" si="119"/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2" t="s">
        <v>1722</v>
      </c>
      <c r="AZ238" s="2" t="s">
        <v>1741</v>
      </c>
      <c r="BA238" s="2" t="s">
        <v>1905</v>
      </c>
      <c r="BB238" s="2" t="s">
        <v>1813</v>
      </c>
    </row>
    <row r="239" spans="1:83" x14ac:dyDescent="0.25">
      <c r="A239" s="1">
        <v>468</v>
      </c>
      <c r="B239" s="1" t="s">
        <v>2057</v>
      </c>
      <c r="C239" s="1" t="s">
        <v>1205</v>
      </c>
      <c r="D239" s="7">
        <v>37312</v>
      </c>
      <c r="E239" s="9">
        <v>2002</v>
      </c>
      <c r="F239" s="13">
        <v>36911</v>
      </c>
      <c r="G239" s="13">
        <v>36911</v>
      </c>
      <c r="H239" s="11">
        <f t="shared" si="122"/>
        <v>401</v>
      </c>
      <c r="I239" s="11">
        <f t="shared" si="123"/>
        <v>401</v>
      </c>
      <c r="J239" s="9">
        <f t="shared" si="100"/>
        <v>2</v>
      </c>
      <c r="K239" s="9">
        <f t="shared" si="101"/>
        <v>0</v>
      </c>
      <c r="L239" s="9">
        <f t="shared" si="102"/>
        <v>1</v>
      </c>
      <c r="M239" s="9">
        <f t="shared" si="103"/>
        <v>0</v>
      </c>
      <c r="N239" s="1" t="s">
        <v>215</v>
      </c>
      <c r="O239" s="7" t="s">
        <v>1772</v>
      </c>
      <c r="P239" s="1" t="s">
        <v>727</v>
      </c>
      <c r="Q239" s="1">
        <v>1</v>
      </c>
      <c r="R239" s="1" t="s">
        <v>728</v>
      </c>
      <c r="S239" s="1">
        <f t="shared" si="104"/>
        <v>0</v>
      </c>
      <c r="T239" s="1">
        <f t="shared" si="105"/>
        <v>1</v>
      </c>
      <c r="U239" s="1">
        <f t="shared" si="106"/>
        <v>0</v>
      </c>
      <c r="V239" s="1">
        <f t="shared" si="107"/>
        <v>0</v>
      </c>
      <c r="W239" s="1">
        <f t="shared" si="108"/>
        <v>0</v>
      </c>
      <c r="X239" s="1">
        <f t="shared" si="109"/>
        <v>0</v>
      </c>
      <c r="Y239" s="1">
        <f t="shared" si="110"/>
        <v>0</v>
      </c>
      <c r="Z239" s="1">
        <f t="shared" si="111"/>
        <v>0</v>
      </c>
      <c r="AA239" s="1">
        <f t="shared" si="112"/>
        <v>0</v>
      </c>
      <c r="AB239" s="1">
        <f t="shared" si="113"/>
        <v>0</v>
      </c>
      <c r="AC239" s="1">
        <f t="shared" si="125"/>
        <v>0</v>
      </c>
      <c r="AD239" s="1">
        <f t="shared" si="114"/>
        <v>0</v>
      </c>
      <c r="AE239" s="1">
        <f t="shared" si="99"/>
        <v>0</v>
      </c>
      <c r="AF239" s="1">
        <f t="shared" si="115"/>
        <v>0</v>
      </c>
      <c r="AG239" s="1">
        <f t="shared" si="116"/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f t="shared" si="124"/>
        <v>0</v>
      </c>
      <c r="AN239" s="1">
        <v>0</v>
      </c>
      <c r="AO239" s="1">
        <f t="shared" si="121"/>
        <v>0</v>
      </c>
      <c r="AP239" s="1">
        <f t="shared" si="118"/>
        <v>0</v>
      </c>
      <c r="AQ239" s="1">
        <v>0</v>
      </c>
      <c r="AR239" s="1">
        <f t="shared" si="119"/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2" t="s">
        <v>1771</v>
      </c>
      <c r="AZ239" s="2" t="s">
        <v>1725</v>
      </c>
      <c r="BA239" s="2" t="s">
        <v>1905</v>
      </c>
      <c r="BB239" s="2" t="s">
        <v>1831</v>
      </c>
      <c r="BC239" s="1">
        <v>1</v>
      </c>
      <c r="BE239" s="1">
        <v>0</v>
      </c>
      <c r="BF239" s="1" t="s">
        <v>2058</v>
      </c>
      <c r="BG239" s="1">
        <v>0</v>
      </c>
      <c r="BH239" s="1">
        <v>0</v>
      </c>
      <c r="BI239" s="1">
        <v>0</v>
      </c>
      <c r="BJ239" s="1">
        <v>1</v>
      </c>
      <c r="BK239" s="1">
        <v>1</v>
      </c>
      <c r="BL239" s="1">
        <v>0</v>
      </c>
      <c r="BM239" s="1">
        <v>1</v>
      </c>
      <c r="BN239" s="1" t="s">
        <v>1997</v>
      </c>
      <c r="BO239" s="1">
        <v>0</v>
      </c>
      <c r="BP239" s="1">
        <v>1</v>
      </c>
      <c r="BQ239" s="1">
        <v>0</v>
      </c>
      <c r="BR239" s="1">
        <v>0</v>
      </c>
      <c r="BS239" s="1">
        <v>0</v>
      </c>
      <c r="BT239" s="1">
        <v>0</v>
      </c>
      <c r="BU239" s="1">
        <v>0</v>
      </c>
      <c r="BV239" s="1">
        <v>0</v>
      </c>
      <c r="BW239" s="1">
        <v>0</v>
      </c>
      <c r="BX239" s="1">
        <v>0</v>
      </c>
      <c r="BY239" s="1">
        <v>0</v>
      </c>
      <c r="CB239" s="1">
        <v>0</v>
      </c>
      <c r="CC239" s="1">
        <v>0</v>
      </c>
      <c r="CD239" s="1">
        <v>0</v>
      </c>
    </row>
    <row r="240" spans="1:83" x14ac:dyDescent="0.25">
      <c r="A240" s="1">
        <v>466</v>
      </c>
      <c r="B240" s="1" t="s">
        <v>637</v>
      </c>
      <c r="C240" s="1" t="s">
        <v>391</v>
      </c>
      <c r="D240" s="7">
        <v>39517</v>
      </c>
      <c r="E240" s="9">
        <v>2008</v>
      </c>
      <c r="F240" s="13">
        <v>38372</v>
      </c>
      <c r="G240" s="13">
        <v>36911</v>
      </c>
      <c r="H240" s="11">
        <f t="shared" si="122"/>
        <v>1145</v>
      </c>
      <c r="I240" s="11">
        <f t="shared" si="123"/>
        <v>2606</v>
      </c>
      <c r="J240" s="9">
        <f t="shared" si="100"/>
        <v>2</v>
      </c>
      <c r="K240" s="9">
        <f t="shared" si="101"/>
        <v>0</v>
      </c>
      <c r="L240" s="9">
        <f t="shared" si="102"/>
        <v>1</v>
      </c>
      <c r="M240" s="9">
        <f t="shared" si="103"/>
        <v>0</v>
      </c>
      <c r="N240" s="1" t="s">
        <v>215</v>
      </c>
      <c r="O240" s="7" t="s">
        <v>1809</v>
      </c>
      <c r="P240" s="1" t="s">
        <v>727</v>
      </c>
      <c r="Q240" s="1">
        <v>1</v>
      </c>
      <c r="R240" s="1" t="s">
        <v>728</v>
      </c>
      <c r="S240" s="1">
        <f t="shared" si="104"/>
        <v>0</v>
      </c>
      <c r="T240" s="1">
        <f t="shared" si="105"/>
        <v>1</v>
      </c>
      <c r="U240" s="1">
        <f t="shared" si="106"/>
        <v>0</v>
      </c>
      <c r="V240" s="1">
        <f t="shared" si="107"/>
        <v>0</v>
      </c>
      <c r="W240" s="1">
        <f t="shared" si="108"/>
        <v>0</v>
      </c>
      <c r="X240" s="1">
        <f t="shared" si="109"/>
        <v>0</v>
      </c>
      <c r="Y240" s="1">
        <f t="shared" si="110"/>
        <v>0</v>
      </c>
      <c r="Z240" s="1">
        <f t="shared" si="111"/>
        <v>0</v>
      </c>
      <c r="AA240" s="1">
        <f t="shared" si="112"/>
        <v>0</v>
      </c>
      <c r="AB240" s="1">
        <f t="shared" si="113"/>
        <v>0</v>
      </c>
      <c r="AC240" s="1">
        <f t="shared" si="125"/>
        <v>0</v>
      </c>
      <c r="AD240" s="1">
        <f t="shared" si="114"/>
        <v>0</v>
      </c>
      <c r="AE240" s="1">
        <f t="shared" si="99"/>
        <v>0</v>
      </c>
      <c r="AF240" s="1">
        <f t="shared" si="115"/>
        <v>0</v>
      </c>
      <c r="AG240" s="1">
        <f t="shared" si="116"/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f t="shared" si="124"/>
        <v>0</v>
      </c>
      <c r="AN240" s="1">
        <v>0</v>
      </c>
      <c r="AO240" s="1">
        <f t="shared" si="121"/>
        <v>0</v>
      </c>
      <c r="AP240" s="1">
        <f t="shared" si="118"/>
        <v>0</v>
      </c>
      <c r="AQ240" s="1">
        <v>1</v>
      </c>
      <c r="AR240" s="1">
        <f t="shared" si="119"/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2" t="s">
        <v>1852</v>
      </c>
      <c r="AZ240" s="2" t="s">
        <v>1598</v>
      </c>
      <c r="BA240" s="2" t="s">
        <v>1905</v>
      </c>
      <c r="BB240" s="2" t="s">
        <v>1813</v>
      </c>
      <c r="BC240" s="1">
        <v>2</v>
      </c>
      <c r="BD240" s="1" t="s">
        <v>218</v>
      </c>
      <c r="BE240" s="1">
        <v>1</v>
      </c>
      <c r="BF240" s="1" t="s">
        <v>181</v>
      </c>
      <c r="BG240" s="1">
        <v>0</v>
      </c>
      <c r="BH240" s="1">
        <v>0</v>
      </c>
      <c r="BI240" s="1">
        <v>1</v>
      </c>
      <c r="BJ240" s="1">
        <v>1</v>
      </c>
      <c r="BK240" s="1">
        <v>2</v>
      </c>
      <c r="BL240" s="1">
        <v>0</v>
      </c>
      <c r="BM240" s="1">
        <v>0</v>
      </c>
      <c r="BO240" s="1">
        <v>0</v>
      </c>
      <c r="BP240" s="1">
        <v>0</v>
      </c>
      <c r="BQ240" s="1">
        <v>0</v>
      </c>
      <c r="BR240" s="1">
        <v>0</v>
      </c>
      <c r="BS240" s="1">
        <v>0</v>
      </c>
      <c r="BT240" s="1">
        <v>0</v>
      </c>
      <c r="BU240" s="1">
        <v>0</v>
      </c>
      <c r="BV240" s="1">
        <v>0</v>
      </c>
      <c r="BW240" s="1">
        <v>0</v>
      </c>
      <c r="BX240" s="1">
        <v>0</v>
      </c>
      <c r="BY240" s="1">
        <v>0</v>
      </c>
      <c r="CB240" s="1">
        <v>0</v>
      </c>
      <c r="CC240" s="1">
        <v>0</v>
      </c>
      <c r="CD240" s="1">
        <v>0</v>
      </c>
    </row>
    <row r="241" spans="1:83" x14ac:dyDescent="0.25">
      <c r="A241" s="1">
        <v>465</v>
      </c>
      <c r="B241" s="2" t="s">
        <v>638</v>
      </c>
      <c r="C241" s="1" t="s">
        <v>639</v>
      </c>
      <c r="D241" s="8">
        <v>37416</v>
      </c>
      <c r="E241" s="9">
        <v>2002</v>
      </c>
      <c r="F241" s="13">
        <v>36911</v>
      </c>
      <c r="G241" s="13">
        <v>36911</v>
      </c>
      <c r="H241" s="11">
        <f t="shared" si="122"/>
        <v>505</v>
      </c>
      <c r="I241" s="11">
        <f t="shared" si="123"/>
        <v>505</v>
      </c>
      <c r="J241" s="9">
        <f t="shared" si="100"/>
        <v>2</v>
      </c>
      <c r="K241" s="9">
        <f t="shared" si="101"/>
        <v>0</v>
      </c>
      <c r="L241" s="9">
        <f t="shared" si="102"/>
        <v>1</v>
      </c>
      <c r="M241" s="9">
        <f t="shared" si="103"/>
        <v>0</v>
      </c>
      <c r="N241" s="1" t="s">
        <v>215</v>
      </c>
      <c r="O241" s="7" t="s">
        <v>1560</v>
      </c>
      <c r="P241" s="1" t="s">
        <v>727</v>
      </c>
      <c r="Q241" s="1">
        <v>1</v>
      </c>
      <c r="R241" s="1" t="s">
        <v>728</v>
      </c>
      <c r="S241" s="1">
        <f t="shared" si="104"/>
        <v>0</v>
      </c>
      <c r="T241" s="1">
        <f t="shared" si="105"/>
        <v>1</v>
      </c>
      <c r="U241" s="1">
        <f t="shared" si="106"/>
        <v>0</v>
      </c>
      <c r="V241" s="1">
        <f t="shared" si="107"/>
        <v>0</v>
      </c>
      <c r="W241" s="1">
        <f t="shared" si="108"/>
        <v>0</v>
      </c>
      <c r="X241" s="1">
        <f t="shared" si="109"/>
        <v>1</v>
      </c>
      <c r="Y241" s="1">
        <f t="shared" si="110"/>
        <v>0</v>
      </c>
      <c r="Z241" s="1">
        <f t="shared" si="111"/>
        <v>0</v>
      </c>
      <c r="AA241" s="1">
        <f t="shared" si="112"/>
        <v>0</v>
      </c>
      <c r="AB241" s="1">
        <f t="shared" si="113"/>
        <v>0</v>
      </c>
      <c r="AC241" s="1">
        <f t="shared" si="125"/>
        <v>0</v>
      </c>
      <c r="AD241" s="1">
        <f t="shared" si="114"/>
        <v>0</v>
      </c>
      <c r="AE241" s="1">
        <f t="shared" si="99"/>
        <v>0</v>
      </c>
      <c r="AF241" s="1">
        <f t="shared" si="115"/>
        <v>0</v>
      </c>
      <c r="AG241" s="1">
        <f t="shared" si="116"/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f t="shared" si="124"/>
        <v>0</v>
      </c>
      <c r="AN241" s="1">
        <v>0</v>
      </c>
      <c r="AO241" s="1">
        <f t="shared" si="121"/>
        <v>0</v>
      </c>
      <c r="AP241" s="1">
        <f t="shared" si="118"/>
        <v>0</v>
      </c>
      <c r="AQ241" s="1">
        <v>0</v>
      </c>
      <c r="AR241" s="1">
        <f t="shared" si="119"/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2" t="s">
        <v>1722</v>
      </c>
      <c r="AZ241" s="2" t="s">
        <v>1749</v>
      </c>
      <c r="BA241" s="2" t="s">
        <v>1905</v>
      </c>
      <c r="BB241" s="2" t="s">
        <v>1803</v>
      </c>
    </row>
    <row r="242" spans="1:83" x14ac:dyDescent="0.25">
      <c r="A242" s="1">
        <v>464</v>
      </c>
      <c r="B242" s="2" t="s">
        <v>1584</v>
      </c>
      <c r="C242" s="2" t="s">
        <v>1585</v>
      </c>
      <c r="D242" s="8">
        <v>39229</v>
      </c>
      <c r="E242" s="9">
        <v>2007</v>
      </c>
      <c r="F242" s="13">
        <v>38372</v>
      </c>
      <c r="G242" s="13">
        <v>36911</v>
      </c>
      <c r="H242" s="11">
        <f t="shared" si="122"/>
        <v>857</v>
      </c>
      <c r="I242" s="11">
        <f t="shared" si="123"/>
        <v>2318</v>
      </c>
      <c r="J242" s="9">
        <f t="shared" si="100"/>
        <v>2</v>
      </c>
      <c r="K242" s="9">
        <f t="shared" si="101"/>
        <v>0</v>
      </c>
      <c r="L242" s="9">
        <f t="shared" si="102"/>
        <v>1</v>
      </c>
      <c r="M242" s="9">
        <f t="shared" si="103"/>
        <v>0</v>
      </c>
      <c r="N242" s="1" t="s">
        <v>215</v>
      </c>
      <c r="O242" s="7" t="s">
        <v>1809</v>
      </c>
      <c r="P242" s="1" t="s">
        <v>741</v>
      </c>
      <c r="Q242" s="1">
        <v>0</v>
      </c>
      <c r="R242" s="1" t="s">
        <v>742</v>
      </c>
      <c r="S242" s="1">
        <f t="shared" si="104"/>
        <v>1</v>
      </c>
      <c r="T242" s="1">
        <f t="shared" si="105"/>
        <v>0</v>
      </c>
      <c r="U242" s="1">
        <f t="shared" si="106"/>
        <v>0</v>
      </c>
      <c r="V242" s="1">
        <f t="shared" si="107"/>
        <v>0</v>
      </c>
      <c r="W242" s="1">
        <f t="shared" si="108"/>
        <v>0</v>
      </c>
      <c r="X242" s="1">
        <f t="shared" si="109"/>
        <v>0</v>
      </c>
      <c r="Y242" s="1">
        <f t="shared" si="110"/>
        <v>0</v>
      </c>
      <c r="Z242" s="1">
        <f t="shared" si="111"/>
        <v>0</v>
      </c>
      <c r="AA242" s="1">
        <f t="shared" si="112"/>
        <v>0</v>
      </c>
      <c r="AB242" s="1">
        <f t="shared" si="113"/>
        <v>0</v>
      </c>
      <c r="AC242" s="1">
        <f t="shared" si="125"/>
        <v>0</v>
      </c>
      <c r="AD242" s="1">
        <f t="shared" si="114"/>
        <v>0</v>
      </c>
      <c r="AE242" s="1">
        <f t="shared" si="99"/>
        <v>0</v>
      </c>
      <c r="AF242" s="1">
        <f t="shared" si="115"/>
        <v>0</v>
      </c>
      <c r="AG242" s="1">
        <f t="shared" si="116"/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f t="shared" si="124"/>
        <v>0</v>
      </c>
      <c r="AN242" s="1">
        <v>1</v>
      </c>
      <c r="AO242" s="1">
        <v>1</v>
      </c>
      <c r="AP242" s="1">
        <f t="shared" si="118"/>
        <v>0</v>
      </c>
      <c r="AQ242" s="1">
        <v>0</v>
      </c>
      <c r="AR242" s="1">
        <f t="shared" si="119"/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2" t="s">
        <v>1804</v>
      </c>
      <c r="AZ242" s="2" t="s">
        <v>1807</v>
      </c>
      <c r="BA242" s="2" t="s">
        <v>1914</v>
      </c>
      <c r="BB242" s="2" t="s">
        <v>1813</v>
      </c>
      <c r="BC242" s="1">
        <v>3</v>
      </c>
      <c r="BD242" s="1" t="s">
        <v>2030</v>
      </c>
      <c r="BE242" s="1">
        <v>0</v>
      </c>
      <c r="BF242" s="1" t="s">
        <v>2031</v>
      </c>
      <c r="BG242" s="1">
        <v>1</v>
      </c>
      <c r="BH242" s="1">
        <v>0</v>
      </c>
      <c r="BI242" s="1">
        <v>1</v>
      </c>
      <c r="BJ242" s="1">
        <v>1</v>
      </c>
      <c r="BK242" s="1">
        <v>3</v>
      </c>
      <c r="BL242" s="1">
        <v>1</v>
      </c>
      <c r="BM242" s="1">
        <v>1</v>
      </c>
      <c r="BN242" s="1" t="s">
        <v>1954</v>
      </c>
      <c r="BO242" s="1">
        <v>0</v>
      </c>
      <c r="BP242" s="1">
        <v>0</v>
      </c>
      <c r="BQ242" s="1">
        <v>0</v>
      </c>
      <c r="BR242" s="1">
        <v>0</v>
      </c>
      <c r="BS242" s="1">
        <v>0</v>
      </c>
      <c r="BT242" s="1">
        <v>0</v>
      </c>
      <c r="BU242" s="1">
        <v>1</v>
      </c>
      <c r="BV242" s="1">
        <v>0</v>
      </c>
      <c r="BW242" s="1">
        <v>0</v>
      </c>
      <c r="BX242" s="1">
        <v>1</v>
      </c>
      <c r="BY242" s="1">
        <v>0</v>
      </c>
      <c r="CB242" s="1">
        <v>0</v>
      </c>
      <c r="CC242" s="1">
        <v>0</v>
      </c>
      <c r="CD242" s="1">
        <v>0</v>
      </c>
    </row>
    <row r="243" spans="1:83" x14ac:dyDescent="0.25">
      <c r="A243" s="1">
        <v>463</v>
      </c>
      <c r="B243" s="1" t="s">
        <v>1423</v>
      </c>
      <c r="C243" s="1" t="s">
        <v>1424</v>
      </c>
      <c r="D243" s="7">
        <v>38084</v>
      </c>
      <c r="E243" s="9">
        <v>2004</v>
      </c>
      <c r="F243" s="13">
        <v>36911</v>
      </c>
      <c r="G243" s="13">
        <v>36911</v>
      </c>
      <c r="H243" s="11">
        <f t="shared" si="122"/>
        <v>1173</v>
      </c>
      <c r="I243" s="11">
        <f t="shared" si="123"/>
        <v>1173</v>
      </c>
      <c r="J243" s="9">
        <f t="shared" si="100"/>
        <v>2</v>
      </c>
      <c r="K243" s="9">
        <f t="shared" si="101"/>
        <v>0</v>
      </c>
      <c r="L243" s="9">
        <f t="shared" si="102"/>
        <v>1</v>
      </c>
      <c r="M243" s="9">
        <f t="shared" si="103"/>
        <v>0</v>
      </c>
      <c r="N243" s="1" t="s">
        <v>215</v>
      </c>
      <c r="O243" s="7" t="s">
        <v>1726</v>
      </c>
      <c r="P243" s="1" t="s">
        <v>727</v>
      </c>
      <c r="Q243" s="1">
        <v>1</v>
      </c>
      <c r="R243" s="1" t="s">
        <v>728</v>
      </c>
      <c r="S243" s="1">
        <f t="shared" si="104"/>
        <v>0</v>
      </c>
      <c r="T243" s="1">
        <f t="shared" si="105"/>
        <v>1</v>
      </c>
      <c r="U243" s="1">
        <f t="shared" si="106"/>
        <v>0</v>
      </c>
      <c r="V243" s="1">
        <f t="shared" si="107"/>
        <v>0</v>
      </c>
      <c r="W243" s="1">
        <f t="shared" si="108"/>
        <v>0</v>
      </c>
      <c r="X243" s="1">
        <f t="shared" si="109"/>
        <v>1</v>
      </c>
      <c r="Y243" s="1">
        <f t="shared" si="110"/>
        <v>0</v>
      </c>
      <c r="Z243" s="1">
        <f t="shared" si="111"/>
        <v>0</v>
      </c>
      <c r="AA243" s="1">
        <f t="shared" si="112"/>
        <v>0</v>
      </c>
      <c r="AB243" s="1">
        <f t="shared" si="113"/>
        <v>0</v>
      </c>
      <c r="AC243" s="1">
        <f t="shared" si="125"/>
        <v>0</v>
      </c>
      <c r="AD243" s="1">
        <f t="shared" si="114"/>
        <v>0</v>
      </c>
      <c r="AE243" s="1">
        <f t="shared" si="99"/>
        <v>0</v>
      </c>
      <c r="AF243" s="1">
        <f t="shared" si="115"/>
        <v>0</v>
      </c>
      <c r="AG243" s="1">
        <f t="shared" si="116"/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f t="shared" si="124"/>
        <v>0</v>
      </c>
      <c r="AN243" s="1">
        <v>0</v>
      </c>
      <c r="AO243" s="1">
        <f>IF(K243="FORD",1,0)</f>
        <v>0</v>
      </c>
      <c r="AP243" s="1">
        <f t="shared" si="118"/>
        <v>0</v>
      </c>
      <c r="AQ243" s="1">
        <v>0</v>
      </c>
      <c r="AR243" s="1">
        <f t="shared" si="119"/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2" t="s">
        <v>1722</v>
      </c>
      <c r="AZ243" s="2" t="s">
        <v>1723</v>
      </c>
      <c r="BA243" s="2" t="s">
        <v>1911</v>
      </c>
      <c r="BB243" s="2" t="s">
        <v>1803</v>
      </c>
    </row>
    <row r="244" spans="1:83" x14ac:dyDescent="0.25">
      <c r="A244" s="1">
        <v>462</v>
      </c>
      <c r="B244" s="1" t="s">
        <v>1322</v>
      </c>
      <c r="C244" s="1" t="s">
        <v>1323</v>
      </c>
      <c r="D244" s="7">
        <v>39929</v>
      </c>
      <c r="E244" s="9">
        <v>2009</v>
      </c>
      <c r="F244" s="13">
        <v>39833</v>
      </c>
      <c r="G244" s="13">
        <v>39833</v>
      </c>
      <c r="H244" s="11">
        <f t="shared" si="122"/>
        <v>96</v>
      </c>
      <c r="I244" s="11">
        <f t="shared" si="123"/>
        <v>96</v>
      </c>
      <c r="J244" s="9">
        <f t="shared" si="100"/>
        <v>1</v>
      </c>
      <c r="K244" s="9">
        <f t="shared" si="101"/>
        <v>1</v>
      </c>
      <c r="L244" s="9">
        <f t="shared" si="102"/>
        <v>0</v>
      </c>
      <c r="M244" s="9">
        <f t="shared" si="103"/>
        <v>0</v>
      </c>
      <c r="N244" s="1" t="s">
        <v>65</v>
      </c>
      <c r="P244" s="1" t="s">
        <v>741</v>
      </c>
      <c r="Q244" s="1">
        <v>0</v>
      </c>
      <c r="R244" s="1" t="s">
        <v>742</v>
      </c>
      <c r="S244" s="1">
        <f t="shared" si="104"/>
        <v>1</v>
      </c>
      <c r="T244" s="1">
        <f t="shared" si="105"/>
        <v>0</v>
      </c>
      <c r="U244" s="1">
        <f t="shared" si="106"/>
        <v>0</v>
      </c>
      <c r="V244" s="1">
        <f t="shared" si="107"/>
        <v>0</v>
      </c>
      <c r="W244" s="1">
        <f t="shared" si="108"/>
        <v>0</v>
      </c>
      <c r="X244" s="1">
        <f t="shared" si="109"/>
        <v>0</v>
      </c>
      <c r="Y244" s="1">
        <f t="shared" si="110"/>
        <v>0</v>
      </c>
      <c r="Z244" s="1">
        <f t="shared" si="111"/>
        <v>0</v>
      </c>
      <c r="AA244" s="1">
        <f t="shared" si="112"/>
        <v>0</v>
      </c>
      <c r="AB244" s="1">
        <f t="shared" si="113"/>
        <v>0</v>
      </c>
      <c r="AC244" s="1">
        <f t="shared" si="125"/>
        <v>0</v>
      </c>
      <c r="AD244" s="1">
        <f t="shared" si="114"/>
        <v>0</v>
      </c>
      <c r="AE244" s="1">
        <f t="shared" si="99"/>
        <v>0</v>
      </c>
      <c r="AF244" s="1">
        <f t="shared" si="115"/>
        <v>0</v>
      </c>
      <c r="AG244" s="1">
        <f t="shared" si="116"/>
        <v>0</v>
      </c>
      <c r="AH244" s="1">
        <v>0</v>
      </c>
      <c r="AI244" s="1">
        <v>0</v>
      </c>
      <c r="AJ244" s="1">
        <v>1</v>
      </c>
      <c r="AK244" s="1">
        <v>0</v>
      </c>
      <c r="AL244" s="1">
        <v>0</v>
      </c>
      <c r="AM244" s="1">
        <f t="shared" si="124"/>
        <v>0</v>
      </c>
      <c r="AN244" s="1">
        <v>1</v>
      </c>
      <c r="AO244" s="1">
        <v>1</v>
      </c>
      <c r="AP244" s="1">
        <f t="shared" si="118"/>
        <v>0</v>
      </c>
      <c r="AQ244" s="1">
        <v>0</v>
      </c>
      <c r="AR244" s="1">
        <f t="shared" si="119"/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2" t="s">
        <v>1804</v>
      </c>
      <c r="AZ244" s="2" t="s">
        <v>1807</v>
      </c>
      <c r="BA244" s="2" t="s">
        <v>1914</v>
      </c>
      <c r="BB244" s="2" t="s">
        <v>1813</v>
      </c>
      <c r="BC244" s="1">
        <v>2</v>
      </c>
      <c r="BD244" s="1" t="s">
        <v>72</v>
      </c>
      <c r="BE244" s="1">
        <v>0</v>
      </c>
      <c r="BF244" s="1" t="s">
        <v>73</v>
      </c>
      <c r="BG244" s="1">
        <v>1</v>
      </c>
      <c r="BH244" s="1">
        <v>0</v>
      </c>
      <c r="BI244" s="1">
        <v>1</v>
      </c>
      <c r="BJ244" s="1">
        <v>1</v>
      </c>
      <c r="BK244" s="1">
        <v>3</v>
      </c>
      <c r="BL244" s="1">
        <v>0</v>
      </c>
      <c r="BM244" s="1">
        <v>0</v>
      </c>
      <c r="BO244" s="1">
        <v>0</v>
      </c>
      <c r="BP244" s="1">
        <v>0</v>
      </c>
      <c r="BQ244" s="1">
        <v>0</v>
      </c>
      <c r="BR244" s="1">
        <v>0</v>
      </c>
      <c r="BS244" s="1">
        <v>0</v>
      </c>
      <c r="BT244" s="1">
        <v>0</v>
      </c>
      <c r="BU244" s="1">
        <v>1</v>
      </c>
      <c r="BV244" s="1">
        <v>0</v>
      </c>
      <c r="BW244" s="1">
        <v>0</v>
      </c>
      <c r="BX244" s="1">
        <v>1</v>
      </c>
      <c r="BY244" s="1">
        <v>0</v>
      </c>
      <c r="CB244" s="1">
        <v>0</v>
      </c>
      <c r="CC244" s="1">
        <v>0</v>
      </c>
      <c r="CD244" s="1">
        <v>0</v>
      </c>
    </row>
    <row r="245" spans="1:83" x14ac:dyDescent="0.25">
      <c r="A245" s="1">
        <v>461</v>
      </c>
      <c r="B245" s="1" t="s">
        <v>681</v>
      </c>
      <c r="C245" s="1" t="s">
        <v>682</v>
      </c>
      <c r="D245" s="7">
        <v>39251</v>
      </c>
      <c r="E245" s="9">
        <v>2007</v>
      </c>
      <c r="F245" s="13">
        <v>38372</v>
      </c>
      <c r="G245" s="13">
        <v>36911</v>
      </c>
      <c r="H245" s="11">
        <f t="shared" si="122"/>
        <v>879</v>
      </c>
      <c r="I245" s="11">
        <f t="shared" si="123"/>
        <v>2340</v>
      </c>
      <c r="J245" s="9">
        <f t="shared" si="100"/>
        <v>2</v>
      </c>
      <c r="K245" s="9">
        <f t="shared" si="101"/>
        <v>0</v>
      </c>
      <c r="L245" s="9">
        <f t="shared" si="102"/>
        <v>1</v>
      </c>
      <c r="M245" s="9">
        <f t="shared" si="103"/>
        <v>0</v>
      </c>
      <c r="N245" s="1" t="s">
        <v>215</v>
      </c>
      <c r="O245" s="7" t="s">
        <v>1496</v>
      </c>
      <c r="P245" s="1" t="s">
        <v>727</v>
      </c>
      <c r="Q245" s="1">
        <v>1</v>
      </c>
      <c r="R245" s="1" t="s">
        <v>728</v>
      </c>
      <c r="S245" s="1">
        <f t="shared" si="104"/>
        <v>0</v>
      </c>
      <c r="T245" s="1">
        <f t="shared" si="105"/>
        <v>1</v>
      </c>
      <c r="U245" s="1">
        <f t="shared" si="106"/>
        <v>0</v>
      </c>
      <c r="V245" s="1">
        <f t="shared" si="107"/>
        <v>0</v>
      </c>
      <c r="W245" s="1">
        <f t="shared" si="108"/>
        <v>0</v>
      </c>
      <c r="X245" s="1">
        <f t="shared" si="109"/>
        <v>0</v>
      </c>
      <c r="Y245" s="1">
        <f t="shared" si="110"/>
        <v>1</v>
      </c>
      <c r="Z245" s="1">
        <f t="shared" si="111"/>
        <v>0</v>
      </c>
      <c r="AA245" s="1">
        <f t="shared" si="112"/>
        <v>0</v>
      </c>
      <c r="AB245" s="1">
        <f t="shared" si="113"/>
        <v>0</v>
      </c>
      <c r="AC245" s="1">
        <f t="shared" si="125"/>
        <v>0</v>
      </c>
      <c r="AD245" s="1">
        <f t="shared" si="114"/>
        <v>0</v>
      </c>
      <c r="AE245" s="1">
        <f t="shared" si="99"/>
        <v>0</v>
      </c>
      <c r="AF245" s="1">
        <f t="shared" si="115"/>
        <v>0</v>
      </c>
      <c r="AG245" s="1">
        <f t="shared" si="116"/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f t="shared" si="124"/>
        <v>0</v>
      </c>
      <c r="AN245" s="1">
        <v>0</v>
      </c>
      <c r="AO245" s="1">
        <f>IF(K245="FORD",1,0)</f>
        <v>0</v>
      </c>
      <c r="AP245" s="1">
        <f t="shared" si="118"/>
        <v>0</v>
      </c>
      <c r="AQ245" s="1">
        <v>0</v>
      </c>
      <c r="AR245" s="1">
        <f t="shared" si="119"/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2" t="s">
        <v>1735</v>
      </c>
      <c r="AZ245" s="2" t="s">
        <v>1740</v>
      </c>
      <c r="BA245" s="2" t="s">
        <v>1907</v>
      </c>
      <c r="BB245" s="2" t="s">
        <v>1860</v>
      </c>
      <c r="BC245" s="1">
        <v>2</v>
      </c>
      <c r="BD245" s="1" t="s">
        <v>144</v>
      </c>
      <c r="BE245" s="1">
        <v>0</v>
      </c>
      <c r="BF245" s="1" t="s">
        <v>145</v>
      </c>
      <c r="BG245" s="1">
        <v>0</v>
      </c>
      <c r="BH245" s="1">
        <v>0</v>
      </c>
      <c r="BI245" s="1">
        <v>0</v>
      </c>
      <c r="BJ245" s="1">
        <v>0</v>
      </c>
      <c r="BK245" s="1">
        <v>0</v>
      </c>
      <c r="BL245" s="1">
        <v>0</v>
      </c>
      <c r="BM245" s="1">
        <v>0</v>
      </c>
      <c r="BO245" s="1">
        <v>0</v>
      </c>
      <c r="BP245" s="1">
        <v>0</v>
      </c>
      <c r="BQ245" s="1">
        <v>0</v>
      </c>
      <c r="BR245" s="1">
        <v>0</v>
      </c>
      <c r="BS245" s="1">
        <v>0</v>
      </c>
      <c r="BT245" s="1">
        <v>0</v>
      </c>
      <c r="BU245" s="1">
        <v>0</v>
      </c>
      <c r="BV245" s="1">
        <v>0</v>
      </c>
      <c r="BW245" s="1">
        <v>0</v>
      </c>
      <c r="BX245" s="1">
        <v>1</v>
      </c>
      <c r="BY245" s="1">
        <v>0</v>
      </c>
      <c r="CB245" s="1">
        <v>0</v>
      </c>
      <c r="CC245" s="1">
        <v>0</v>
      </c>
      <c r="CD245" s="1">
        <v>0</v>
      </c>
    </row>
    <row r="246" spans="1:83" x14ac:dyDescent="0.25">
      <c r="A246" s="1">
        <v>460</v>
      </c>
      <c r="B246" s="2" t="s">
        <v>1410</v>
      </c>
      <c r="C246" s="2" t="s">
        <v>1411</v>
      </c>
      <c r="D246" s="7">
        <v>37022</v>
      </c>
      <c r="E246" s="9">
        <v>2001</v>
      </c>
      <c r="F246" s="13">
        <v>36911</v>
      </c>
      <c r="G246" s="13">
        <v>36911</v>
      </c>
      <c r="H246" s="11">
        <f t="shared" si="122"/>
        <v>111</v>
      </c>
      <c r="I246" s="11">
        <f t="shared" si="123"/>
        <v>111</v>
      </c>
      <c r="J246" s="9">
        <f t="shared" si="100"/>
        <v>2</v>
      </c>
      <c r="K246" s="9">
        <f t="shared" si="101"/>
        <v>0</v>
      </c>
      <c r="L246" s="9">
        <f t="shared" si="102"/>
        <v>1</v>
      </c>
      <c r="M246" s="9">
        <f t="shared" si="103"/>
        <v>0</v>
      </c>
      <c r="N246" s="1" t="s">
        <v>215</v>
      </c>
      <c r="O246" s="7" t="s">
        <v>1809</v>
      </c>
      <c r="P246" s="1" t="s">
        <v>731</v>
      </c>
      <c r="Q246" s="1">
        <v>0</v>
      </c>
      <c r="R246" s="1" t="s">
        <v>732</v>
      </c>
      <c r="S246" s="1">
        <f t="shared" si="104"/>
        <v>0</v>
      </c>
      <c r="T246" s="1">
        <f t="shared" si="105"/>
        <v>0</v>
      </c>
      <c r="U246" s="1">
        <f t="shared" si="106"/>
        <v>1</v>
      </c>
      <c r="V246" s="1">
        <f t="shared" si="107"/>
        <v>0</v>
      </c>
      <c r="W246" s="1">
        <f t="shared" si="108"/>
        <v>0</v>
      </c>
      <c r="X246" s="1">
        <f t="shared" si="109"/>
        <v>0</v>
      </c>
      <c r="Y246" s="1">
        <f t="shared" si="110"/>
        <v>0</v>
      </c>
      <c r="Z246" s="1">
        <f t="shared" si="111"/>
        <v>0</v>
      </c>
      <c r="AA246" s="1">
        <f t="shared" si="112"/>
        <v>0</v>
      </c>
      <c r="AB246" s="1">
        <f t="shared" si="113"/>
        <v>0</v>
      </c>
      <c r="AC246" s="1">
        <f t="shared" si="125"/>
        <v>0</v>
      </c>
      <c r="AD246" s="1">
        <f t="shared" si="114"/>
        <v>0</v>
      </c>
      <c r="AE246" s="1">
        <f t="shared" si="99"/>
        <v>0</v>
      </c>
      <c r="AF246" s="1">
        <f t="shared" si="115"/>
        <v>0</v>
      </c>
      <c r="AG246" s="1">
        <f t="shared" si="116"/>
        <v>0</v>
      </c>
      <c r="AH246" s="1">
        <v>1</v>
      </c>
      <c r="AI246" s="1">
        <v>0</v>
      </c>
      <c r="AJ246" s="1">
        <v>0</v>
      </c>
      <c r="AK246" s="1">
        <v>0</v>
      </c>
      <c r="AL246" s="1">
        <v>0</v>
      </c>
      <c r="AM246" s="1">
        <f t="shared" si="124"/>
        <v>0</v>
      </c>
      <c r="AN246" s="1">
        <v>1</v>
      </c>
      <c r="AO246" s="1">
        <f>IF(K246="FORD",1,0)</f>
        <v>0</v>
      </c>
      <c r="AP246" s="1">
        <f t="shared" si="118"/>
        <v>0</v>
      </c>
      <c r="AQ246" s="1">
        <v>0</v>
      </c>
      <c r="AR246" s="1">
        <f t="shared" si="119"/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2" t="s">
        <v>1716</v>
      </c>
      <c r="AZ246" s="2" t="s">
        <v>1873</v>
      </c>
      <c r="BA246" s="2" t="s">
        <v>1915</v>
      </c>
      <c r="BB246" s="2" t="s">
        <v>1813</v>
      </c>
      <c r="BC246" s="1">
        <v>1</v>
      </c>
      <c r="BE246" s="1">
        <v>0</v>
      </c>
      <c r="BF246" s="1" t="s">
        <v>241</v>
      </c>
      <c r="BG246" s="1">
        <v>1</v>
      </c>
      <c r="BH246" s="1">
        <v>0</v>
      </c>
      <c r="BI246" s="1">
        <v>1</v>
      </c>
      <c r="BJ246" s="1">
        <v>1</v>
      </c>
      <c r="BK246" s="1">
        <v>3</v>
      </c>
      <c r="BL246" s="1">
        <v>0</v>
      </c>
      <c r="BM246" s="1">
        <v>0</v>
      </c>
      <c r="BO246" s="1">
        <v>0</v>
      </c>
      <c r="BP246" s="1">
        <v>0</v>
      </c>
      <c r="BQ246" s="1">
        <v>1</v>
      </c>
      <c r="BR246" s="1">
        <v>0</v>
      </c>
      <c r="BS246" s="1">
        <v>0</v>
      </c>
      <c r="BT246" s="1">
        <v>0</v>
      </c>
      <c r="BU246" s="1">
        <v>1</v>
      </c>
      <c r="BV246" s="1">
        <v>0</v>
      </c>
      <c r="BW246" s="1">
        <v>0</v>
      </c>
      <c r="BX246" s="1">
        <v>1</v>
      </c>
      <c r="BY246" s="1">
        <v>0</v>
      </c>
      <c r="CB246" s="1">
        <v>3</v>
      </c>
      <c r="CC246" s="1">
        <v>0</v>
      </c>
      <c r="CD246" s="1">
        <v>0</v>
      </c>
    </row>
    <row r="247" spans="1:83" x14ac:dyDescent="0.25">
      <c r="A247" s="1">
        <v>459</v>
      </c>
      <c r="B247" s="1" t="s">
        <v>1253</v>
      </c>
      <c r="C247" s="1" t="s">
        <v>1254</v>
      </c>
      <c r="D247" s="7">
        <v>39369</v>
      </c>
      <c r="E247" s="9">
        <v>2007</v>
      </c>
      <c r="F247" s="13">
        <v>38372</v>
      </c>
      <c r="G247" s="13">
        <v>36911</v>
      </c>
      <c r="H247" s="11">
        <f t="shared" si="122"/>
        <v>997</v>
      </c>
      <c r="I247" s="11">
        <f t="shared" si="123"/>
        <v>2458</v>
      </c>
      <c r="J247" s="9">
        <f t="shared" si="100"/>
        <v>2</v>
      </c>
      <c r="K247" s="9">
        <f t="shared" si="101"/>
        <v>0</v>
      </c>
      <c r="L247" s="9">
        <f t="shared" si="102"/>
        <v>1</v>
      </c>
      <c r="M247" s="9">
        <f t="shared" si="103"/>
        <v>0</v>
      </c>
      <c r="N247" s="1" t="s">
        <v>215</v>
      </c>
      <c r="O247" s="7" t="s">
        <v>1809</v>
      </c>
      <c r="P247" s="1" t="s">
        <v>727</v>
      </c>
      <c r="Q247" s="1">
        <v>1</v>
      </c>
      <c r="R247" s="1" t="s">
        <v>728</v>
      </c>
      <c r="S247" s="1">
        <f t="shared" si="104"/>
        <v>0</v>
      </c>
      <c r="T247" s="1">
        <f t="shared" si="105"/>
        <v>1</v>
      </c>
      <c r="U247" s="1">
        <f t="shared" si="106"/>
        <v>0</v>
      </c>
      <c r="V247" s="1">
        <f t="shared" si="107"/>
        <v>0</v>
      </c>
      <c r="W247" s="1">
        <f t="shared" si="108"/>
        <v>0</v>
      </c>
      <c r="X247" s="1">
        <f t="shared" si="109"/>
        <v>0</v>
      </c>
      <c r="Y247" s="1">
        <f t="shared" si="110"/>
        <v>1</v>
      </c>
      <c r="Z247" s="1">
        <f t="shared" si="111"/>
        <v>0</v>
      </c>
      <c r="AA247" s="1">
        <f t="shared" si="112"/>
        <v>0</v>
      </c>
      <c r="AB247" s="1">
        <f t="shared" si="113"/>
        <v>0</v>
      </c>
      <c r="AC247" s="1">
        <f t="shared" si="125"/>
        <v>0</v>
      </c>
      <c r="AD247" s="1">
        <f t="shared" si="114"/>
        <v>0</v>
      </c>
      <c r="AE247" s="1">
        <f t="shared" si="99"/>
        <v>0</v>
      </c>
      <c r="AF247" s="1">
        <f t="shared" si="115"/>
        <v>0</v>
      </c>
      <c r="AG247" s="1">
        <f t="shared" si="116"/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f t="shared" si="124"/>
        <v>0</v>
      </c>
      <c r="AN247" s="1">
        <v>0</v>
      </c>
      <c r="AO247" s="1">
        <f>IF(K247="FORD",1,0)</f>
        <v>0</v>
      </c>
      <c r="AP247" s="1">
        <f t="shared" si="118"/>
        <v>0</v>
      </c>
      <c r="AQ247" s="1">
        <v>0</v>
      </c>
      <c r="AR247" s="1">
        <f t="shared" si="119"/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2" t="s">
        <v>1735</v>
      </c>
      <c r="AZ247" s="2" t="s">
        <v>1740</v>
      </c>
      <c r="BA247" s="2" t="s">
        <v>1907</v>
      </c>
      <c r="BB247" s="2" t="s">
        <v>1813</v>
      </c>
      <c r="BC247" s="1">
        <v>1</v>
      </c>
      <c r="BE247" s="1">
        <v>0</v>
      </c>
      <c r="BF247" s="1" t="s">
        <v>164</v>
      </c>
      <c r="BG247" s="1">
        <v>0</v>
      </c>
      <c r="BH247" s="1">
        <v>0</v>
      </c>
      <c r="BI247" s="1">
        <v>0</v>
      </c>
      <c r="BJ247" s="1">
        <v>1</v>
      </c>
      <c r="BK247" s="1">
        <v>1</v>
      </c>
      <c r="BL247" s="1">
        <v>0</v>
      </c>
      <c r="BM247" s="1">
        <v>0</v>
      </c>
      <c r="BO247" s="1">
        <v>0</v>
      </c>
      <c r="BP247" s="1">
        <v>0</v>
      </c>
      <c r="BQ247" s="1">
        <v>0</v>
      </c>
      <c r="BR247" s="1">
        <v>1</v>
      </c>
      <c r="BS247" s="1">
        <v>0</v>
      </c>
      <c r="BT247" s="1">
        <v>0</v>
      </c>
      <c r="BU247" s="1">
        <v>0</v>
      </c>
      <c r="BV247" s="1">
        <v>0</v>
      </c>
      <c r="BW247" s="1">
        <v>0</v>
      </c>
      <c r="BX247" s="1">
        <v>1</v>
      </c>
      <c r="BY247" s="1">
        <v>0</v>
      </c>
      <c r="CB247" s="1">
        <v>0</v>
      </c>
      <c r="CC247" s="1">
        <v>0</v>
      </c>
      <c r="CD247" s="1">
        <v>0</v>
      </c>
    </row>
    <row r="248" spans="1:83" x14ac:dyDescent="0.25">
      <c r="A248" s="1">
        <v>458</v>
      </c>
      <c r="B248" s="2" t="s">
        <v>1448</v>
      </c>
      <c r="C248" s="2" t="s">
        <v>1449</v>
      </c>
      <c r="D248" s="8">
        <v>39238</v>
      </c>
      <c r="E248" s="9">
        <v>2007</v>
      </c>
      <c r="F248" s="13">
        <v>38372</v>
      </c>
      <c r="G248" s="13">
        <v>36911</v>
      </c>
      <c r="H248" s="11">
        <f t="shared" si="122"/>
        <v>866</v>
      </c>
      <c r="I248" s="11">
        <f t="shared" si="123"/>
        <v>2327</v>
      </c>
      <c r="J248" s="9">
        <f t="shared" si="100"/>
        <v>2</v>
      </c>
      <c r="K248" s="9">
        <f t="shared" si="101"/>
        <v>0</v>
      </c>
      <c r="L248" s="9">
        <f t="shared" si="102"/>
        <v>1</v>
      </c>
      <c r="M248" s="9">
        <f t="shared" si="103"/>
        <v>0</v>
      </c>
      <c r="N248" s="1" t="s">
        <v>215</v>
      </c>
      <c r="O248" s="7" t="s">
        <v>1809</v>
      </c>
      <c r="P248" s="1" t="s">
        <v>727</v>
      </c>
      <c r="Q248" s="1">
        <v>1</v>
      </c>
      <c r="R248" s="1" t="s">
        <v>728</v>
      </c>
      <c r="S248" s="1">
        <f t="shared" si="104"/>
        <v>0</v>
      </c>
      <c r="T248" s="1">
        <f t="shared" si="105"/>
        <v>1</v>
      </c>
      <c r="U248" s="1">
        <f t="shared" si="106"/>
        <v>0</v>
      </c>
      <c r="V248" s="1">
        <f t="shared" si="107"/>
        <v>0</v>
      </c>
      <c r="W248" s="1">
        <f t="shared" si="108"/>
        <v>0</v>
      </c>
      <c r="X248" s="1">
        <f t="shared" si="109"/>
        <v>0</v>
      </c>
      <c r="Y248" s="1">
        <f t="shared" si="110"/>
        <v>0</v>
      </c>
      <c r="Z248" s="1">
        <f t="shared" si="111"/>
        <v>0</v>
      </c>
      <c r="AA248" s="1">
        <f t="shared" si="112"/>
        <v>0</v>
      </c>
      <c r="AB248" s="1">
        <f t="shared" si="113"/>
        <v>0</v>
      </c>
      <c r="AC248" s="1">
        <f t="shared" si="125"/>
        <v>0</v>
      </c>
      <c r="AD248" s="1">
        <f t="shared" si="114"/>
        <v>0</v>
      </c>
      <c r="AE248" s="1">
        <f t="shared" si="99"/>
        <v>0</v>
      </c>
      <c r="AF248" s="1">
        <f t="shared" si="115"/>
        <v>0</v>
      </c>
      <c r="AG248" s="1">
        <f t="shared" si="116"/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f t="shared" si="124"/>
        <v>0</v>
      </c>
      <c r="AN248" s="1">
        <v>0</v>
      </c>
      <c r="AO248" s="1">
        <f>IF(K248="FORD",1,0)</f>
        <v>0</v>
      </c>
      <c r="AP248" s="1">
        <f t="shared" si="118"/>
        <v>0</v>
      </c>
      <c r="AQ248" s="1">
        <v>0</v>
      </c>
      <c r="AR248" s="1">
        <f t="shared" si="119"/>
        <v>0</v>
      </c>
      <c r="AS248" s="1">
        <v>0</v>
      </c>
      <c r="AT248" s="1">
        <v>1</v>
      </c>
      <c r="AU248" s="1">
        <v>0</v>
      </c>
      <c r="AV248" s="1">
        <v>0</v>
      </c>
      <c r="AW248" s="1">
        <v>0</v>
      </c>
      <c r="AX248" s="1">
        <v>0</v>
      </c>
      <c r="AY248" s="2" t="s">
        <v>1746</v>
      </c>
      <c r="AZ248" s="2" t="s">
        <v>1725</v>
      </c>
      <c r="BA248" s="2" t="s">
        <v>1905</v>
      </c>
      <c r="BB248" s="2" t="s">
        <v>1813</v>
      </c>
      <c r="BC248" s="1">
        <v>2</v>
      </c>
      <c r="BD248" s="1" t="s">
        <v>251</v>
      </c>
      <c r="BE248" s="1">
        <v>0</v>
      </c>
      <c r="BF248" s="1" t="s">
        <v>266</v>
      </c>
      <c r="BG248" s="1">
        <v>0</v>
      </c>
      <c r="BH248" s="1">
        <v>0</v>
      </c>
      <c r="BI248" s="1">
        <v>1</v>
      </c>
      <c r="BJ248" s="1">
        <v>1</v>
      </c>
      <c r="BK248" s="1">
        <v>2</v>
      </c>
      <c r="BL248" s="1">
        <v>0</v>
      </c>
      <c r="BM248" s="1">
        <v>0</v>
      </c>
      <c r="BO248" s="1">
        <v>0</v>
      </c>
      <c r="BP248" s="1">
        <v>0</v>
      </c>
      <c r="BQ248" s="1">
        <v>0</v>
      </c>
      <c r="BR248" s="1">
        <v>0</v>
      </c>
      <c r="BS248" s="1">
        <v>0</v>
      </c>
      <c r="BT248" s="1">
        <v>0</v>
      </c>
      <c r="BU248" s="1">
        <v>0</v>
      </c>
      <c r="BV248" s="1">
        <v>0</v>
      </c>
      <c r="BW248" s="1">
        <v>0</v>
      </c>
      <c r="BX248" s="1">
        <v>1</v>
      </c>
      <c r="BY248" s="1">
        <v>0</v>
      </c>
      <c r="CB248" s="1">
        <v>0</v>
      </c>
      <c r="CC248" s="1">
        <v>0</v>
      </c>
      <c r="CD248" s="1">
        <v>0</v>
      </c>
    </row>
    <row r="249" spans="1:83" x14ac:dyDescent="0.25">
      <c r="A249" s="1">
        <v>457</v>
      </c>
      <c r="B249" s="1" t="s">
        <v>315</v>
      </c>
      <c r="C249" s="1" t="s">
        <v>316</v>
      </c>
      <c r="D249" s="7">
        <v>40049</v>
      </c>
      <c r="E249" s="10">
        <v>2009</v>
      </c>
      <c r="F249" s="13">
        <v>39833</v>
      </c>
      <c r="G249" s="13">
        <v>39833</v>
      </c>
      <c r="H249" s="11">
        <f t="shared" ref="H249:H256" si="126">D249-F249</f>
        <v>216</v>
      </c>
      <c r="I249" s="11">
        <f t="shared" ref="I249:I256" si="127">D249-G249</f>
        <v>216</v>
      </c>
      <c r="J249" s="9">
        <f t="shared" si="100"/>
        <v>1</v>
      </c>
      <c r="K249" s="9">
        <f t="shared" si="101"/>
        <v>1</v>
      </c>
      <c r="L249" s="9">
        <f t="shared" si="102"/>
        <v>0</v>
      </c>
      <c r="M249" s="9">
        <f t="shared" si="103"/>
        <v>0</v>
      </c>
      <c r="N249" s="1" t="s">
        <v>197</v>
      </c>
      <c r="P249" s="1" t="s">
        <v>741</v>
      </c>
      <c r="Q249" s="1">
        <v>0</v>
      </c>
      <c r="R249" s="1" t="s">
        <v>742</v>
      </c>
      <c r="S249" s="1">
        <f t="shared" si="104"/>
        <v>1</v>
      </c>
      <c r="T249" s="1">
        <f t="shared" si="105"/>
        <v>0</v>
      </c>
      <c r="U249" s="1">
        <f t="shared" si="106"/>
        <v>0</v>
      </c>
      <c r="V249" s="1">
        <f t="shared" si="107"/>
        <v>0</v>
      </c>
      <c r="W249" s="1">
        <f t="shared" si="108"/>
        <v>0</v>
      </c>
      <c r="X249" s="1">
        <f t="shared" si="109"/>
        <v>0</v>
      </c>
      <c r="Y249" s="1">
        <f t="shared" si="110"/>
        <v>0</v>
      </c>
      <c r="Z249" s="1">
        <f t="shared" si="111"/>
        <v>0</v>
      </c>
      <c r="AA249" s="1">
        <f t="shared" si="112"/>
        <v>0</v>
      </c>
      <c r="AB249" s="1">
        <f t="shared" si="113"/>
        <v>0</v>
      </c>
      <c r="AC249" s="1">
        <f t="shared" si="125"/>
        <v>0</v>
      </c>
      <c r="AD249" s="1">
        <f t="shared" si="114"/>
        <v>0</v>
      </c>
      <c r="AE249" s="1">
        <f t="shared" si="99"/>
        <v>0</v>
      </c>
      <c r="AF249" s="1">
        <f t="shared" si="115"/>
        <v>0</v>
      </c>
      <c r="AG249" s="1">
        <f t="shared" si="116"/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f t="shared" si="124"/>
        <v>0</v>
      </c>
      <c r="AN249" s="1">
        <v>1</v>
      </c>
      <c r="AO249" s="1">
        <f>IF(K249="FORD",1,0)</f>
        <v>0</v>
      </c>
      <c r="AP249" s="1">
        <f t="shared" si="118"/>
        <v>0</v>
      </c>
      <c r="AQ249" s="1">
        <v>0</v>
      </c>
      <c r="AR249" s="1">
        <f t="shared" si="119"/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2" t="s">
        <v>314</v>
      </c>
      <c r="AZ249" s="2"/>
      <c r="BA249" s="2"/>
      <c r="BB249" s="2"/>
    </row>
    <row r="250" spans="1:83" x14ac:dyDescent="0.25">
      <c r="A250" s="1">
        <v>456</v>
      </c>
      <c r="B250" s="1" t="s">
        <v>313</v>
      </c>
      <c r="C250" s="1" t="s">
        <v>1267</v>
      </c>
      <c r="D250" s="7">
        <v>40363</v>
      </c>
      <c r="E250" s="9">
        <v>2010</v>
      </c>
      <c r="F250" s="13">
        <v>39833</v>
      </c>
      <c r="G250" s="13">
        <v>39833</v>
      </c>
      <c r="H250" s="11">
        <f t="shared" si="126"/>
        <v>530</v>
      </c>
      <c r="I250" s="11">
        <f t="shared" si="127"/>
        <v>530</v>
      </c>
      <c r="J250" s="9">
        <f t="shared" si="100"/>
        <v>1</v>
      </c>
      <c r="K250" s="9">
        <f t="shared" si="101"/>
        <v>1</v>
      </c>
      <c r="L250" s="9">
        <f t="shared" si="102"/>
        <v>0</v>
      </c>
      <c r="M250" s="9">
        <f t="shared" si="103"/>
        <v>0</v>
      </c>
      <c r="N250" s="1" t="s">
        <v>197</v>
      </c>
      <c r="O250" s="8">
        <v>40722</v>
      </c>
      <c r="P250" s="1" t="s">
        <v>741</v>
      </c>
      <c r="Q250" s="1">
        <v>0</v>
      </c>
      <c r="R250" s="1" t="s">
        <v>742</v>
      </c>
      <c r="S250" s="1">
        <f t="shared" si="104"/>
        <v>1</v>
      </c>
      <c r="T250" s="1">
        <f t="shared" si="105"/>
        <v>0</v>
      </c>
      <c r="U250" s="1">
        <f t="shared" si="106"/>
        <v>0</v>
      </c>
      <c r="V250" s="1">
        <f t="shared" si="107"/>
        <v>0</v>
      </c>
      <c r="W250" s="1">
        <f t="shared" si="108"/>
        <v>0</v>
      </c>
      <c r="X250" s="1">
        <f t="shared" si="109"/>
        <v>0</v>
      </c>
      <c r="Y250" s="1">
        <f t="shared" si="110"/>
        <v>0</v>
      </c>
      <c r="Z250" s="1">
        <f t="shared" si="111"/>
        <v>0</v>
      </c>
      <c r="AA250" s="1">
        <f t="shared" si="112"/>
        <v>0</v>
      </c>
      <c r="AB250" s="1">
        <f t="shared" si="113"/>
        <v>0</v>
      </c>
      <c r="AC250" s="1">
        <f t="shared" si="125"/>
        <v>1</v>
      </c>
      <c r="AD250" s="1">
        <f t="shared" si="114"/>
        <v>0</v>
      </c>
      <c r="AE250" s="1">
        <f t="shared" si="99"/>
        <v>0</v>
      </c>
      <c r="AF250" s="1">
        <f t="shared" si="115"/>
        <v>0</v>
      </c>
      <c r="AG250" s="1">
        <f t="shared" si="116"/>
        <v>0</v>
      </c>
      <c r="AH250" s="1">
        <v>0</v>
      </c>
      <c r="AI250" s="1">
        <v>1</v>
      </c>
      <c r="AJ250" s="1">
        <v>0</v>
      </c>
      <c r="AK250" s="1">
        <v>0</v>
      </c>
      <c r="AL250" s="1">
        <v>0</v>
      </c>
      <c r="AM250" s="1">
        <f t="shared" si="124"/>
        <v>0</v>
      </c>
      <c r="AN250" s="1">
        <v>1</v>
      </c>
      <c r="AO250" s="1">
        <v>1</v>
      </c>
      <c r="AP250" s="1">
        <f t="shared" si="118"/>
        <v>0</v>
      </c>
      <c r="AQ250" s="1">
        <v>0</v>
      </c>
      <c r="AR250" s="1">
        <f t="shared" si="119"/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2" t="s">
        <v>1827</v>
      </c>
      <c r="AZ250" s="2"/>
      <c r="BA250" s="2"/>
      <c r="BB250" s="2"/>
    </row>
    <row r="251" spans="1:83" x14ac:dyDescent="0.25">
      <c r="A251" s="1">
        <v>454</v>
      </c>
      <c r="B251" s="1" t="s">
        <v>311</v>
      </c>
      <c r="C251" s="1" t="s">
        <v>312</v>
      </c>
      <c r="D251" s="7">
        <v>37159</v>
      </c>
      <c r="E251" s="9">
        <v>2001</v>
      </c>
      <c r="F251" s="13">
        <v>36911</v>
      </c>
      <c r="G251" s="13">
        <v>36911</v>
      </c>
      <c r="H251" s="11">
        <f t="shared" si="126"/>
        <v>248</v>
      </c>
      <c r="I251" s="11">
        <f t="shared" si="127"/>
        <v>248</v>
      </c>
      <c r="J251" s="9">
        <f t="shared" si="100"/>
        <v>2</v>
      </c>
      <c r="K251" s="9">
        <f t="shared" si="101"/>
        <v>0</v>
      </c>
      <c r="L251" s="9">
        <f t="shared" si="102"/>
        <v>1</v>
      </c>
      <c r="M251" s="9">
        <f t="shared" si="103"/>
        <v>0</v>
      </c>
      <c r="N251" s="1" t="s">
        <v>215</v>
      </c>
      <c r="O251" s="7">
        <v>39718</v>
      </c>
      <c r="P251" s="1" t="s">
        <v>727</v>
      </c>
      <c r="Q251" s="1">
        <v>1</v>
      </c>
      <c r="R251" s="1" t="s">
        <v>728</v>
      </c>
      <c r="S251" s="1">
        <f t="shared" si="104"/>
        <v>0</v>
      </c>
      <c r="T251" s="1">
        <f t="shared" si="105"/>
        <v>1</v>
      </c>
      <c r="U251" s="1">
        <f t="shared" si="106"/>
        <v>0</v>
      </c>
      <c r="V251" s="1">
        <f t="shared" si="107"/>
        <v>0</v>
      </c>
      <c r="W251" s="1">
        <f t="shared" si="108"/>
        <v>0</v>
      </c>
      <c r="X251" s="1">
        <f t="shared" si="109"/>
        <v>0</v>
      </c>
      <c r="Y251" s="1">
        <f t="shared" si="110"/>
        <v>1</v>
      </c>
      <c r="Z251" s="1">
        <f t="shared" si="111"/>
        <v>0</v>
      </c>
      <c r="AA251" s="1">
        <f t="shared" si="112"/>
        <v>0</v>
      </c>
      <c r="AB251" s="1">
        <f t="shared" si="113"/>
        <v>0</v>
      </c>
      <c r="AC251" s="1">
        <f t="shared" si="125"/>
        <v>0</v>
      </c>
      <c r="AD251" s="1">
        <f t="shared" si="114"/>
        <v>0</v>
      </c>
      <c r="AE251" s="1">
        <f t="shared" si="99"/>
        <v>0</v>
      </c>
      <c r="AF251" s="1">
        <f t="shared" si="115"/>
        <v>0</v>
      </c>
      <c r="AG251" s="1">
        <f t="shared" si="116"/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f t="shared" si="124"/>
        <v>0</v>
      </c>
      <c r="AN251" s="1">
        <v>0</v>
      </c>
      <c r="AO251" s="1">
        <f t="shared" ref="AO251:AO266" si="128">IF(K251="FORD",1,0)</f>
        <v>0</v>
      </c>
      <c r="AP251" s="1">
        <f t="shared" si="118"/>
        <v>0</v>
      </c>
      <c r="AQ251" s="1">
        <v>0</v>
      </c>
      <c r="AR251" s="1">
        <f t="shared" si="119"/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2" t="s">
        <v>1735</v>
      </c>
      <c r="AZ251" s="2"/>
      <c r="BA251" s="2"/>
      <c r="BB251" s="2"/>
    </row>
    <row r="252" spans="1:83" x14ac:dyDescent="0.25">
      <c r="A252" s="1">
        <v>452</v>
      </c>
      <c r="B252" s="1" t="s">
        <v>309</v>
      </c>
      <c r="C252" s="1" t="s">
        <v>310</v>
      </c>
      <c r="D252" s="8">
        <v>39237</v>
      </c>
      <c r="E252" s="9">
        <v>2007</v>
      </c>
      <c r="F252" s="13">
        <v>38372</v>
      </c>
      <c r="G252" s="13">
        <v>36911</v>
      </c>
      <c r="H252" s="11">
        <f t="shared" si="126"/>
        <v>865</v>
      </c>
      <c r="I252" s="11">
        <f t="shared" si="127"/>
        <v>2326</v>
      </c>
      <c r="J252" s="9">
        <f t="shared" si="100"/>
        <v>2</v>
      </c>
      <c r="K252" s="9">
        <f t="shared" si="101"/>
        <v>0</v>
      </c>
      <c r="L252" s="9">
        <f t="shared" si="102"/>
        <v>1</v>
      </c>
      <c r="M252" s="9">
        <f t="shared" si="103"/>
        <v>0</v>
      </c>
      <c r="N252" s="1" t="s">
        <v>215</v>
      </c>
      <c r="O252" s="8">
        <v>39833</v>
      </c>
      <c r="P252" s="1" t="s">
        <v>727</v>
      </c>
      <c r="Q252" s="1">
        <v>1</v>
      </c>
      <c r="R252" s="1" t="s">
        <v>728</v>
      </c>
      <c r="S252" s="1">
        <f t="shared" si="104"/>
        <v>0</v>
      </c>
      <c r="T252" s="1">
        <f t="shared" si="105"/>
        <v>1</v>
      </c>
      <c r="U252" s="1">
        <f t="shared" si="106"/>
        <v>0</v>
      </c>
      <c r="V252" s="1">
        <f t="shared" si="107"/>
        <v>0</v>
      </c>
      <c r="W252" s="1">
        <f t="shared" si="108"/>
        <v>0</v>
      </c>
      <c r="X252" s="1">
        <f t="shared" si="109"/>
        <v>0</v>
      </c>
      <c r="Y252" s="1">
        <f t="shared" si="110"/>
        <v>1</v>
      </c>
      <c r="Z252" s="1">
        <f t="shared" si="111"/>
        <v>0</v>
      </c>
      <c r="AA252" s="1">
        <f t="shared" si="112"/>
        <v>0</v>
      </c>
      <c r="AB252" s="1">
        <f t="shared" si="113"/>
        <v>0</v>
      </c>
      <c r="AC252" s="1">
        <f t="shared" si="125"/>
        <v>0</v>
      </c>
      <c r="AD252" s="1">
        <f t="shared" si="114"/>
        <v>0</v>
      </c>
      <c r="AE252" s="1">
        <f t="shared" si="99"/>
        <v>0</v>
      </c>
      <c r="AF252" s="1">
        <f t="shared" si="115"/>
        <v>0</v>
      </c>
      <c r="AG252" s="1">
        <f t="shared" si="116"/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f t="shared" si="124"/>
        <v>0</v>
      </c>
      <c r="AN252" s="1">
        <v>0</v>
      </c>
      <c r="AO252" s="1">
        <f t="shared" si="128"/>
        <v>0</v>
      </c>
      <c r="AP252" s="1">
        <f t="shared" si="118"/>
        <v>0</v>
      </c>
      <c r="AQ252" s="1">
        <v>0</v>
      </c>
      <c r="AR252" s="1">
        <f t="shared" si="119"/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 t="s">
        <v>1735</v>
      </c>
    </row>
    <row r="253" spans="1:83" x14ac:dyDescent="0.25">
      <c r="A253" s="1">
        <v>451</v>
      </c>
      <c r="B253" s="2" t="s">
        <v>1232</v>
      </c>
      <c r="C253" s="2" t="s">
        <v>1233</v>
      </c>
      <c r="D253" s="8">
        <v>38683</v>
      </c>
      <c r="E253" s="9">
        <v>2005</v>
      </c>
      <c r="F253" s="13">
        <v>38372</v>
      </c>
      <c r="G253" s="13">
        <v>36911</v>
      </c>
      <c r="H253" s="11">
        <f t="shared" si="126"/>
        <v>311</v>
      </c>
      <c r="I253" s="11">
        <f t="shared" si="127"/>
        <v>1772</v>
      </c>
      <c r="J253" s="9">
        <f t="shared" si="100"/>
        <v>2</v>
      </c>
      <c r="K253" s="9">
        <f t="shared" si="101"/>
        <v>0</v>
      </c>
      <c r="L253" s="9">
        <f t="shared" si="102"/>
        <v>1</v>
      </c>
      <c r="M253" s="9">
        <f t="shared" si="103"/>
        <v>0</v>
      </c>
      <c r="N253" s="1" t="s">
        <v>215</v>
      </c>
      <c r="O253" s="7" t="s">
        <v>1809</v>
      </c>
      <c r="P253" s="1" t="s">
        <v>741</v>
      </c>
      <c r="Q253" s="1">
        <v>0</v>
      </c>
      <c r="R253" s="1" t="s">
        <v>742</v>
      </c>
      <c r="S253" s="1">
        <f t="shared" si="104"/>
        <v>1</v>
      </c>
      <c r="T253" s="1">
        <f t="shared" si="105"/>
        <v>0</v>
      </c>
      <c r="U253" s="1">
        <f t="shared" si="106"/>
        <v>0</v>
      </c>
      <c r="V253" s="1">
        <f t="shared" si="107"/>
        <v>0</v>
      </c>
      <c r="W253" s="1">
        <f t="shared" si="108"/>
        <v>0</v>
      </c>
      <c r="X253" s="1">
        <f t="shared" si="109"/>
        <v>0</v>
      </c>
      <c r="Y253" s="1">
        <f t="shared" si="110"/>
        <v>0</v>
      </c>
      <c r="Z253" s="1">
        <f t="shared" si="111"/>
        <v>0</v>
      </c>
      <c r="AA253" s="1">
        <f t="shared" si="112"/>
        <v>0</v>
      </c>
      <c r="AB253" s="1">
        <f t="shared" si="113"/>
        <v>0</v>
      </c>
      <c r="AC253" s="1">
        <f t="shared" si="125"/>
        <v>0</v>
      </c>
      <c r="AD253" s="1">
        <f t="shared" si="114"/>
        <v>0</v>
      </c>
      <c r="AE253" s="1">
        <f t="shared" si="99"/>
        <v>0</v>
      </c>
      <c r="AF253" s="1">
        <f t="shared" si="115"/>
        <v>0</v>
      </c>
      <c r="AG253" s="1">
        <f t="shared" si="116"/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f t="shared" si="124"/>
        <v>0</v>
      </c>
      <c r="AN253" s="1">
        <v>0</v>
      </c>
      <c r="AO253" s="1">
        <f t="shared" si="128"/>
        <v>0</v>
      </c>
      <c r="AP253" s="1">
        <f t="shared" si="118"/>
        <v>0</v>
      </c>
      <c r="AQ253" s="1">
        <v>0</v>
      </c>
      <c r="AR253" s="1">
        <f t="shared" si="119"/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2" t="s">
        <v>1852</v>
      </c>
      <c r="AZ253" s="2" t="s">
        <v>1741</v>
      </c>
      <c r="BA253" s="2" t="s">
        <v>1905</v>
      </c>
      <c r="BB253" s="2" t="s">
        <v>1720</v>
      </c>
      <c r="BC253" s="1">
        <v>2</v>
      </c>
      <c r="BD253" s="1" t="s">
        <v>218</v>
      </c>
      <c r="BE253" s="1">
        <v>1</v>
      </c>
      <c r="BF253" s="1" t="s">
        <v>219</v>
      </c>
      <c r="BG253" s="1">
        <v>0</v>
      </c>
      <c r="BH253" s="1">
        <v>0</v>
      </c>
      <c r="BI253" s="1">
        <v>1</v>
      </c>
      <c r="BJ253" s="1">
        <v>0</v>
      </c>
      <c r="BK253" s="1">
        <v>1</v>
      </c>
      <c r="BL253" s="1">
        <v>0</v>
      </c>
      <c r="BM253" s="1">
        <v>0</v>
      </c>
      <c r="BO253" s="1">
        <v>0</v>
      </c>
      <c r="BP253" s="1">
        <v>0</v>
      </c>
      <c r="BQ253" s="1">
        <v>0</v>
      </c>
      <c r="BR253" s="1">
        <v>0</v>
      </c>
      <c r="BS253" s="1">
        <v>0</v>
      </c>
      <c r="BT253" s="1">
        <v>0</v>
      </c>
      <c r="BU253" s="1">
        <v>0</v>
      </c>
      <c r="BV253" s="1">
        <v>0</v>
      </c>
      <c r="BW253" s="1">
        <v>0</v>
      </c>
      <c r="BX253" s="1">
        <v>0</v>
      </c>
      <c r="BY253" s="1">
        <v>0</v>
      </c>
      <c r="CB253" s="1">
        <v>0</v>
      </c>
      <c r="CC253" s="1">
        <v>0</v>
      </c>
      <c r="CD253" s="1">
        <v>1</v>
      </c>
      <c r="CE253" s="1" t="s">
        <v>220</v>
      </c>
    </row>
    <row r="254" spans="1:83" x14ac:dyDescent="0.25">
      <c r="A254" s="1">
        <v>448</v>
      </c>
      <c r="B254" s="1" t="s">
        <v>1277</v>
      </c>
      <c r="C254" s="1" t="s">
        <v>1278</v>
      </c>
      <c r="D254" s="7">
        <v>39364</v>
      </c>
      <c r="E254" s="9">
        <v>2007</v>
      </c>
      <c r="F254" s="13">
        <v>38372</v>
      </c>
      <c r="G254" s="13">
        <v>36911</v>
      </c>
      <c r="H254" s="11">
        <f t="shared" si="126"/>
        <v>992</v>
      </c>
      <c r="I254" s="11">
        <f t="shared" si="127"/>
        <v>2453</v>
      </c>
      <c r="J254" s="9">
        <f t="shared" si="100"/>
        <v>2</v>
      </c>
      <c r="K254" s="9">
        <f t="shared" si="101"/>
        <v>0</v>
      </c>
      <c r="L254" s="9">
        <f t="shared" si="102"/>
        <v>1</v>
      </c>
      <c r="M254" s="9">
        <f t="shared" si="103"/>
        <v>0</v>
      </c>
      <c r="N254" s="1" t="s">
        <v>215</v>
      </c>
      <c r="O254" s="7" t="s">
        <v>1809</v>
      </c>
      <c r="P254" s="1" t="s">
        <v>727</v>
      </c>
      <c r="Q254" s="1">
        <v>1</v>
      </c>
      <c r="R254" s="1" t="s">
        <v>728</v>
      </c>
      <c r="S254" s="1">
        <f t="shared" si="104"/>
        <v>0</v>
      </c>
      <c r="T254" s="1">
        <f t="shared" si="105"/>
        <v>1</v>
      </c>
      <c r="U254" s="1">
        <f t="shared" si="106"/>
        <v>0</v>
      </c>
      <c r="V254" s="1">
        <f t="shared" si="107"/>
        <v>0</v>
      </c>
      <c r="W254" s="1">
        <f t="shared" si="108"/>
        <v>0</v>
      </c>
      <c r="X254" s="1">
        <f t="shared" si="109"/>
        <v>1</v>
      </c>
      <c r="Y254" s="1">
        <f t="shared" si="110"/>
        <v>0</v>
      </c>
      <c r="Z254" s="1">
        <f t="shared" si="111"/>
        <v>0</v>
      </c>
      <c r="AA254" s="1">
        <f t="shared" si="112"/>
        <v>0</v>
      </c>
      <c r="AB254" s="1">
        <f t="shared" si="113"/>
        <v>0</v>
      </c>
      <c r="AC254" s="1">
        <f t="shared" si="125"/>
        <v>0</v>
      </c>
      <c r="AD254" s="1">
        <f t="shared" si="114"/>
        <v>0</v>
      </c>
      <c r="AE254" s="1">
        <f t="shared" si="99"/>
        <v>0</v>
      </c>
      <c r="AF254" s="1">
        <f t="shared" si="115"/>
        <v>0</v>
      </c>
      <c r="AG254" s="1">
        <f t="shared" si="116"/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f t="shared" si="124"/>
        <v>0</v>
      </c>
      <c r="AN254" s="1">
        <v>0</v>
      </c>
      <c r="AO254" s="1">
        <f t="shared" si="128"/>
        <v>0</v>
      </c>
      <c r="AP254" s="1">
        <f t="shared" si="118"/>
        <v>0</v>
      </c>
      <c r="AQ254" s="1">
        <v>0</v>
      </c>
      <c r="AR254" s="1">
        <f t="shared" si="119"/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2" t="s">
        <v>1722</v>
      </c>
      <c r="AZ254" s="2" t="s">
        <v>1751</v>
      </c>
      <c r="BA254" s="2" t="s">
        <v>1904</v>
      </c>
      <c r="BB254" s="2" t="s">
        <v>1831</v>
      </c>
      <c r="BC254" s="1">
        <v>1</v>
      </c>
      <c r="BE254" s="1">
        <v>0</v>
      </c>
      <c r="BF254" s="1" t="s">
        <v>153</v>
      </c>
      <c r="BG254" s="1">
        <v>0</v>
      </c>
      <c r="BH254" s="1">
        <v>0</v>
      </c>
      <c r="BI254" s="1">
        <v>0</v>
      </c>
      <c r="BJ254" s="1">
        <v>0</v>
      </c>
      <c r="BK254" s="1">
        <v>0</v>
      </c>
      <c r="BL254" s="1">
        <v>0</v>
      </c>
      <c r="BM254" s="1">
        <v>0</v>
      </c>
      <c r="BO254" s="1">
        <v>0</v>
      </c>
      <c r="BP254" s="1">
        <v>0</v>
      </c>
      <c r="BQ254" s="1">
        <v>0</v>
      </c>
      <c r="BR254" s="1">
        <v>0</v>
      </c>
      <c r="BS254" s="1">
        <v>0</v>
      </c>
      <c r="BT254" s="1">
        <v>0</v>
      </c>
      <c r="BU254" s="1">
        <v>0</v>
      </c>
      <c r="BV254" s="1">
        <v>0</v>
      </c>
      <c r="BW254" s="1">
        <v>0</v>
      </c>
      <c r="BX254" s="1">
        <v>1</v>
      </c>
      <c r="BY254" s="1">
        <v>0</v>
      </c>
      <c r="CB254" s="1">
        <v>0</v>
      </c>
      <c r="CC254" s="1">
        <v>0</v>
      </c>
      <c r="CD254" s="1">
        <v>0</v>
      </c>
    </row>
    <row r="255" spans="1:83" x14ac:dyDescent="0.25">
      <c r="A255" s="1">
        <v>449</v>
      </c>
      <c r="B255" s="1" t="s">
        <v>307</v>
      </c>
      <c r="C255" s="1" t="s">
        <v>308</v>
      </c>
      <c r="D255" s="7">
        <v>40100</v>
      </c>
      <c r="E255" s="9">
        <v>2009</v>
      </c>
      <c r="F255" s="13">
        <v>39833</v>
      </c>
      <c r="G255" s="13">
        <v>39833</v>
      </c>
      <c r="H255" s="11">
        <f t="shared" si="126"/>
        <v>267</v>
      </c>
      <c r="I255" s="11">
        <f t="shared" si="127"/>
        <v>267</v>
      </c>
      <c r="J255" s="9">
        <f t="shared" si="100"/>
        <v>1</v>
      </c>
      <c r="K255" s="9">
        <f t="shared" si="101"/>
        <v>1</v>
      </c>
      <c r="L255" s="9">
        <f t="shared" si="102"/>
        <v>0</v>
      </c>
      <c r="M255" s="9">
        <f t="shared" si="103"/>
        <v>0</v>
      </c>
      <c r="N255" s="1" t="s">
        <v>197</v>
      </c>
      <c r="O255" s="7"/>
      <c r="P255" s="1" t="s">
        <v>727</v>
      </c>
      <c r="Q255" s="1">
        <v>1</v>
      </c>
      <c r="R255" s="1" t="s">
        <v>728</v>
      </c>
      <c r="S255" s="1">
        <f t="shared" si="104"/>
        <v>0</v>
      </c>
      <c r="T255" s="1">
        <f t="shared" si="105"/>
        <v>1</v>
      </c>
      <c r="U255" s="1">
        <f t="shared" si="106"/>
        <v>0</v>
      </c>
      <c r="V255" s="1">
        <f t="shared" si="107"/>
        <v>0</v>
      </c>
      <c r="W255" s="1">
        <f t="shared" si="108"/>
        <v>0</v>
      </c>
      <c r="X255" s="1">
        <f t="shared" si="109"/>
        <v>1</v>
      </c>
      <c r="Y255" s="1">
        <f t="shared" si="110"/>
        <v>0</v>
      </c>
      <c r="Z255" s="1">
        <f t="shared" si="111"/>
        <v>0</v>
      </c>
      <c r="AA255" s="1">
        <f t="shared" si="112"/>
        <v>0</v>
      </c>
      <c r="AB255" s="1">
        <f t="shared" si="113"/>
        <v>0</v>
      </c>
      <c r="AC255" s="1">
        <f t="shared" si="125"/>
        <v>0</v>
      </c>
      <c r="AD255" s="1">
        <f t="shared" si="114"/>
        <v>0</v>
      </c>
      <c r="AE255" s="1">
        <f t="shared" si="99"/>
        <v>0</v>
      </c>
      <c r="AF255" s="1">
        <f t="shared" si="115"/>
        <v>0</v>
      </c>
      <c r="AG255" s="1">
        <f t="shared" si="116"/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f t="shared" si="124"/>
        <v>0</v>
      </c>
      <c r="AN255" s="1">
        <v>0</v>
      </c>
      <c r="AO255" s="1">
        <f t="shared" si="128"/>
        <v>0</v>
      </c>
      <c r="AP255" s="1">
        <f t="shared" si="118"/>
        <v>0</v>
      </c>
      <c r="AQ255" s="1">
        <v>0</v>
      </c>
      <c r="AR255" s="1">
        <f t="shared" si="119"/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AY255" s="2" t="s">
        <v>1722</v>
      </c>
      <c r="AZ255" s="2"/>
      <c r="BA255" s="2"/>
      <c r="BB255" s="2"/>
    </row>
    <row r="256" spans="1:83" x14ac:dyDescent="0.25">
      <c r="A256" s="1">
        <v>446</v>
      </c>
      <c r="B256" s="1" t="s">
        <v>306</v>
      </c>
      <c r="C256" s="1" t="s">
        <v>501</v>
      </c>
      <c r="D256" s="7">
        <v>40273</v>
      </c>
      <c r="E256" s="9">
        <v>2010</v>
      </c>
      <c r="F256" s="13">
        <v>39833</v>
      </c>
      <c r="G256" s="13">
        <v>39833</v>
      </c>
      <c r="H256" s="11">
        <f t="shared" si="126"/>
        <v>440</v>
      </c>
      <c r="I256" s="11">
        <f t="shared" si="127"/>
        <v>440</v>
      </c>
      <c r="J256" s="9">
        <f t="shared" si="100"/>
        <v>1</v>
      </c>
      <c r="K256" s="9">
        <f t="shared" si="101"/>
        <v>1</v>
      </c>
      <c r="L256" s="9">
        <f t="shared" si="102"/>
        <v>0</v>
      </c>
      <c r="M256" s="9">
        <f t="shared" si="103"/>
        <v>0</v>
      </c>
      <c r="N256" s="1" t="s">
        <v>40</v>
      </c>
      <c r="O256" s="7"/>
      <c r="P256" s="1" t="s">
        <v>727</v>
      </c>
      <c r="Q256" s="1">
        <v>1</v>
      </c>
      <c r="R256" s="1" t="s">
        <v>728</v>
      </c>
      <c r="S256" s="1">
        <f t="shared" si="104"/>
        <v>0</v>
      </c>
      <c r="T256" s="1">
        <f t="shared" si="105"/>
        <v>1</v>
      </c>
      <c r="U256" s="1">
        <f t="shared" si="106"/>
        <v>0</v>
      </c>
      <c r="V256" s="1">
        <f t="shared" si="107"/>
        <v>1</v>
      </c>
      <c r="W256" s="1">
        <f t="shared" si="108"/>
        <v>0</v>
      </c>
      <c r="X256" s="1">
        <f t="shared" si="109"/>
        <v>0</v>
      </c>
      <c r="Y256" s="1">
        <f t="shared" si="110"/>
        <v>0</v>
      </c>
      <c r="Z256" s="1">
        <f t="shared" si="111"/>
        <v>0</v>
      </c>
      <c r="AA256" s="1">
        <f t="shared" si="112"/>
        <v>0</v>
      </c>
      <c r="AB256" s="1">
        <f t="shared" si="113"/>
        <v>0</v>
      </c>
      <c r="AC256" s="1">
        <f t="shared" si="125"/>
        <v>0</v>
      </c>
      <c r="AD256" s="1">
        <f t="shared" si="114"/>
        <v>0</v>
      </c>
      <c r="AE256" s="1">
        <f t="shared" si="99"/>
        <v>0</v>
      </c>
      <c r="AF256" s="1">
        <f t="shared" si="115"/>
        <v>0</v>
      </c>
      <c r="AG256" s="1">
        <f t="shared" si="116"/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f t="shared" si="124"/>
        <v>0</v>
      </c>
      <c r="AN256" s="1">
        <v>0</v>
      </c>
      <c r="AO256" s="1">
        <f t="shared" si="128"/>
        <v>0</v>
      </c>
      <c r="AP256" s="1">
        <f t="shared" si="118"/>
        <v>0</v>
      </c>
      <c r="AQ256" s="1">
        <v>0</v>
      </c>
      <c r="AR256" s="1">
        <f t="shared" si="119"/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2" t="s">
        <v>1814</v>
      </c>
      <c r="AZ256" s="2"/>
      <c r="BA256" s="2"/>
      <c r="BB256" s="2"/>
      <c r="BC256" s="1">
        <v>2</v>
      </c>
      <c r="BD256" s="1" t="s">
        <v>41</v>
      </c>
      <c r="BE256" s="1">
        <v>1</v>
      </c>
      <c r="BF256" s="1" t="s">
        <v>42</v>
      </c>
      <c r="BG256" s="1">
        <v>1</v>
      </c>
      <c r="BH256" s="1">
        <v>0</v>
      </c>
      <c r="BI256" s="1">
        <v>0</v>
      </c>
      <c r="BJ256" s="1">
        <v>1</v>
      </c>
      <c r="BK256" s="1">
        <v>2</v>
      </c>
      <c r="BL256" s="1">
        <v>0</v>
      </c>
      <c r="BM256" s="1">
        <v>1</v>
      </c>
      <c r="BN256" s="1" t="s">
        <v>43</v>
      </c>
      <c r="BO256" s="1">
        <v>1</v>
      </c>
      <c r="BP256" s="1">
        <v>0</v>
      </c>
      <c r="BQ256" s="1">
        <v>0</v>
      </c>
      <c r="BR256" s="1">
        <v>0</v>
      </c>
      <c r="BS256" s="1">
        <v>0</v>
      </c>
      <c r="BT256" s="1">
        <v>0</v>
      </c>
      <c r="BU256" s="1">
        <v>1</v>
      </c>
      <c r="BV256" s="1">
        <v>0</v>
      </c>
      <c r="BW256" s="1">
        <v>0</v>
      </c>
      <c r="BX256" s="1">
        <v>0</v>
      </c>
      <c r="BY256" s="1">
        <v>0</v>
      </c>
      <c r="CB256" s="1">
        <v>0</v>
      </c>
      <c r="CC256" s="1">
        <v>0</v>
      </c>
      <c r="CD256" s="1">
        <v>0</v>
      </c>
    </row>
    <row r="257" spans="1:83" x14ac:dyDescent="0.25">
      <c r="A257" s="1">
        <v>445</v>
      </c>
      <c r="B257" s="1" t="s">
        <v>304</v>
      </c>
      <c r="C257" s="1" t="s">
        <v>305</v>
      </c>
      <c r="D257" s="7">
        <v>36709</v>
      </c>
      <c r="E257" s="9">
        <v>2000</v>
      </c>
      <c r="F257" s="13"/>
      <c r="G257" s="13"/>
      <c r="H257" s="11"/>
      <c r="I257" s="11"/>
      <c r="J257" s="9">
        <f t="shared" si="100"/>
        <v>3</v>
      </c>
      <c r="K257" s="9">
        <f t="shared" si="101"/>
        <v>0</v>
      </c>
      <c r="L257" s="9">
        <f t="shared" si="102"/>
        <v>0</v>
      </c>
      <c r="M257" s="9">
        <f t="shared" si="103"/>
        <v>1</v>
      </c>
      <c r="N257" s="1" t="s">
        <v>1879</v>
      </c>
      <c r="O257" s="7"/>
      <c r="P257" s="1" t="s">
        <v>727</v>
      </c>
      <c r="Q257" s="1">
        <v>1</v>
      </c>
      <c r="R257" s="1" t="s">
        <v>728</v>
      </c>
      <c r="S257" s="1">
        <f t="shared" si="104"/>
        <v>0</v>
      </c>
      <c r="T257" s="1">
        <f t="shared" si="105"/>
        <v>1</v>
      </c>
      <c r="U257" s="1">
        <f t="shared" si="106"/>
        <v>0</v>
      </c>
      <c r="V257" s="1">
        <f t="shared" si="107"/>
        <v>0</v>
      </c>
      <c r="W257" s="1">
        <f t="shared" si="108"/>
        <v>0</v>
      </c>
      <c r="X257" s="1">
        <f t="shared" si="109"/>
        <v>1</v>
      </c>
      <c r="Y257" s="1">
        <f t="shared" si="110"/>
        <v>0</v>
      </c>
      <c r="Z257" s="1">
        <f t="shared" si="111"/>
        <v>0</v>
      </c>
      <c r="AA257" s="1">
        <f t="shared" si="112"/>
        <v>0</v>
      </c>
      <c r="AB257" s="1">
        <f t="shared" si="113"/>
        <v>0</v>
      </c>
      <c r="AC257" s="1">
        <f t="shared" si="125"/>
        <v>0</v>
      </c>
      <c r="AD257" s="1">
        <f t="shared" si="114"/>
        <v>0</v>
      </c>
      <c r="AE257" s="1">
        <f t="shared" ref="AE257:AE320" si="129">IF(AY257="ASSOCIATE ASSISTANT SECRETARY",1,0)</f>
        <v>0</v>
      </c>
      <c r="AF257" s="1">
        <f t="shared" si="115"/>
        <v>0</v>
      </c>
      <c r="AG257" s="1">
        <f t="shared" si="116"/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f t="shared" si="124"/>
        <v>0</v>
      </c>
      <c r="AN257" s="1">
        <v>0</v>
      </c>
      <c r="AO257" s="1">
        <f t="shared" si="128"/>
        <v>0</v>
      </c>
      <c r="AP257" s="1">
        <f t="shared" si="118"/>
        <v>0</v>
      </c>
      <c r="AQ257" s="1">
        <v>0</v>
      </c>
      <c r="AR257" s="1">
        <f t="shared" si="119"/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2" t="s">
        <v>1722</v>
      </c>
      <c r="AZ257" s="2"/>
      <c r="BA257" s="2"/>
      <c r="BB257" s="2"/>
    </row>
    <row r="258" spans="1:83" x14ac:dyDescent="0.25">
      <c r="A258" s="1">
        <v>444</v>
      </c>
      <c r="B258" s="1" t="s">
        <v>1050</v>
      </c>
      <c r="C258" s="1" t="s">
        <v>1051</v>
      </c>
      <c r="D258" s="7">
        <v>37644</v>
      </c>
      <c r="E258" s="9">
        <v>2003</v>
      </c>
      <c r="F258" s="13">
        <v>36911</v>
      </c>
      <c r="G258" s="13">
        <v>36911</v>
      </c>
      <c r="H258" s="11">
        <f t="shared" ref="H258:H297" si="130">D258-F258</f>
        <v>733</v>
      </c>
      <c r="I258" s="11">
        <f t="shared" ref="I258:I297" si="131">D258-G258</f>
        <v>733</v>
      </c>
      <c r="J258" s="9">
        <f t="shared" ref="J258:J321" si="132">IF(N258="Obama",1,IF(N258="Clinton",3,IF(N258="Bush",2,IF(N258="Reagan",5,IF(N258="Carter",6,IF(N258="Nixon",8))))))</f>
        <v>2</v>
      </c>
      <c r="K258" s="9">
        <f t="shared" ref="K258:K321" si="133">IF(N258="Obama",1,0)</f>
        <v>0</v>
      </c>
      <c r="L258" s="9">
        <f t="shared" ref="L258:L321" si="134">IF(N258="Bush",1,0)</f>
        <v>1</v>
      </c>
      <c r="M258" s="9">
        <f t="shared" ref="M258:M321" si="135">IF(N258="Clinton",1,0)</f>
        <v>0</v>
      </c>
      <c r="N258" s="1" t="s">
        <v>215</v>
      </c>
      <c r="O258" s="7" t="s">
        <v>1772</v>
      </c>
      <c r="P258" s="1" t="s">
        <v>727</v>
      </c>
      <c r="Q258" s="1">
        <v>1</v>
      </c>
      <c r="R258" s="1" t="s">
        <v>728</v>
      </c>
      <c r="S258" s="1">
        <f t="shared" ref="S258:S321" si="136">IF(R258="SES",1,0)</f>
        <v>0</v>
      </c>
      <c r="T258" s="1">
        <f t="shared" ref="T258:T321" si="137">IF(R258="Sched C",1,0)</f>
        <v>1</v>
      </c>
      <c r="U258" s="1">
        <f t="shared" ref="U258:U321" si="138">IF(R258="PAS",1,0)</f>
        <v>0</v>
      </c>
      <c r="V258" s="1">
        <f t="shared" ref="V258:V321" si="139">IF(AY258="CHIEF OF STAFF",1,0)</f>
        <v>0</v>
      </c>
      <c r="W258" s="1">
        <f t="shared" ref="W258:W321" si="140">IF(AY258="COMMISSIONER OF LABOR STATISTICS",1,0)</f>
        <v>0</v>
      </c>
      <c r="X258" s="1">
        <f t="shared" ref="X258:X284" si="141">IF(AY258="SPECIAL ASSISTANT",1,0)</f>
        <v>1</v>
      </c>
      <c r="Y258" s="1">
        <f t="shared" ref="Y258:Y321" si="142">IF(AY258="STAFF ASSISTANT",1,0)</f>
        <v>0</v>
      </c>
      <c r="Z258" s="1">
        <f t="shared" ref="Z258:Z321" si="143">IF(AY258="RESEARCH ASSISTANT",1,0)</f>
        <v>0</v>
      </c>
      <c r="AA258" s="1">
        <f t="shared" ref="AA258:AA321" si="144">IF(AY258="REGIONAL REPRESENTATIVE",1,0)</f>
        <v>0</v>
      </c>
      <c r="AB258" s="1">
        <f t="shared" ref="AB258:AB321" si="145">IF(AY258="REGIONAL ASSISTANT",1,0)</f>
        <v>0</v>
      </c>
      <c r="AC258" s="1">
        <f t="shared" si="125"/>
        <v>0</v>
      </c>
      <c r="AD258" s="1">
        <f t="shared" ref="AD258:AD321" si="146">IF(AY258="SENIOR POLICY ANALYST",1,0)</f>
        <v>0</v>
      </c>
      <c r="AE258" s="1">
        <f t="shared" si="129"/>
        <v>0</v>
      </c>
      <c r="AF258" s="1">
        <f t="shared" ref="AF258:AF321" si="147">IF(AY258="SENIOR ADVISER",1,0)</f>
        <v>0</v>
      </c>
      <c r="AG258" s="1">
        <f t="shared" ref="AG258:AG321" si="148">IF(AY258="SECRETARY OF LABOR",1,0)</f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f t="shared" ref="AM258:AM289" si="149">IF(K258="FORD",1,0)</f>
        <v>0</v>
      </c>
      <c r="AN258" s="1">
        <v>0</v>
      </c>
      <c r="AO258" s="1">
        <f t="shared" si="128"/>
        <v>0</v>
      </c>
      <c r="AP258" s="1">
        <f t="shared" ref="AP258:AP321" si="150">IF(K258="FORD",1,0)</f>
        <v>0</v>
      </c>
      <c r="AQ258" s="1">
        <v>0</v>
      </c>
      <c r="AR258" s="1">
        <f t="shared" ref="AR258:AR321" si="151">IF(AY258="SOLICITOR OF LABOR",1,0)</f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  <c r="AY258" s="2" t="s">
        <v>1722</v>
      </c>
      <c r="AZ258" s="2" t="s">
        <v>1725</v>
      </c>
      <c r="BA258" s="2" t="s">
        <v>1905</v>
      </c>
      <c r="BB258" s="2" t="s">
        <v>1813</v>
      </c>
    </row>
    <row r="259" spans="1:83" x14ac:dyDescent="0.25">
      <c r="A259" s="1">
        <v>441</v>
      </c>
      <c r="B259" s="1" t="s">
        <v>1315</v>
      </c>
      <c r="C259" s="1" t="s">
        <v>938</v>
      </c>
      <c r="D259" s="7">
        <v>37389</v>
      </c>
      <c r="E259" s="9">
        <v>2002</v>
      </c>
      <c r="F259" s="13">
        <v>36911</v>
      </c>
      <c r="G259" s="13">
        <v>36911</v>
      </c>
      <c r="H259" s="11">
        <f t="shared" si="130"/>
        <v>478</v>
      </c>
      <c r="I259" s="11">
        <f t="shared" si="131"/>
        <v>478</v>
      </c>
      <c r="J259" s="9">
        <f t="shared" si="132"/>
        <v>2</v>
      </c>
      <c r="K259" s="9">
        <f t="shared" si="133"/>
        <v>0</v>
      </c>
      <c r="L259" s="9">
        <f t="shared" si="134"/>
        <v>1</v>
      </c>
      <c r="M259" s="9">
        <f t="shared" si="135"/>
        <v>0</v>
      </c>
      <c r="N259" s="1" t="s">
        <v>215</v>
      </c>
      <c r="O259" s="7" t="s">
        <v>1667</v>
      </c>
      <c r="P259" s="1" t="s">
        <v>727</v>
      </c>
      <c r="Q259" s="1">
        <v>1</v>
      </c>
      <c r="R259" s="1" t="s">
        <v>728</v>
      </c>
      <c r="S259" s="1">
        <f t="shared" si="136"/>
        <v>0</v>
      </c>
      <c r="T259" s="1">
        <f t="shared" si="137"/>
        <v>1</v>
      </c>
      <c r="U259" s="1">
        <f t="shared" si="138"/>
        <v>0</v>
      </c>
      <c r="V259" s="1">
        <f t="shared" si="139"/>
        <v>0</v>
      </c>
      <c r="W259" s="1">
        <f t="shared" si="140"/>
        <v>0</v>
      </c>
      <c r="X259" s="1">
        <f t="shared" si="141"/>
        <v>0</v>
      </c>
      <c r="Y259" s="1">
        <f t="shared" si="142"/>
        <v>0</v>
      </c>
      <c r="Z259" s="1">
        <f t="shared" si="143"/>
        <v>1</v>
      </c>
      <c r="AA259" s="1">
        <f t="shared" si="144"/>
        <v>0</v>
      </c>
      <c r="AB259" s="1">
        <f t="shared" si="145"/>
        <v>0</v>
      </c>
      <c r="AC259" s="1">
        <f t="shared" si="125"/>
        <v>0</v>
      </c>
      <c r="AD259" s="1">
        <f t="shared" si="146"/>
        <v>0</v>
      </c>
      <c r="AE259" s="1">
        <f t="shared" si="129"/>
        <v>0</v>
      </c>
      <c r="AF259" s="1">
        <f t="shared" si="147"/>
        <v>0</v>
      </c>
      <c r="AG259" s="1">
        <f t="shared" si="148"/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f t="shared" si="149"/>
        <v>0</v>
      </c>
      <c r="AN259" s="1">
        <v>0</v>
      </c>
      <c r="AO259" s="1">
        <f t="shared" si="128"/>
        <v>0</v>
      </c>
      <c r="AP259" s="1">
        <f t="shared" si="150"/>
        <v>0</v>
      </c>
      <c r="AQ259" s="1">
        <v>0</v>
      </c>
      <c r="AR259" s="1">
        <f t="shared" si="151"/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2" t="s">
        <v>1769</v>
      </c>
      <c r="AZ259" s="2" t="s">
        <v>1736</v>
      </c>
      <c r="BA259" s="2" t="s">
        <v>1906</v>
      </c>
      <c r="BB259" s="2" t="s">
        <v>1861</v>
      </c>
      <c r="BC259" s="1">
        <v>1</v>
      </c>
      <c r="BD259" s="1" t="s">
        <v>1918</v>
      </c>
      <c r="BE259" s="1">
        <v>0</v>
      </c>
      <c r="BF259" s="1" t="s">
        <v>1955</v>
      </c>
      <c r="BG259" s="1">
        <v>0</v>
      </c>
      <c r="BH259" s="1">
        <v>0</v>
      </c>
      <c r="BI259" s="1">
        <v>0</v>
      </c>
      <c r="BJ259" s="1">
        <v>0</v>
      </c>
      <c r="BK259" s="1">
        <v>0</v>
      </c>
      <c r="BL259" s="1">
        <v>0</v>
      </c>
      <c r="BM259" s="1">
        <v>0</v>
      </c>
      <c r="BO259" s="1">
        <v>0</v>
      </c>
      <c r="BP259" s="1">
        <v>0</v>
      </c>
      <c r="BQ259" s="1">
        <v>0</v>
      </c>
      <c r="BR259" s="1">
        <v>0</v>
      </c>
      <c r="BS259" s="1">
        <v>0</v>
      </c>
      <c r="BT259" s="1">
        <v>0</v>
      </c>
      <c r="BU259" s="1">
        <v>0</v>
      </c>
      <c r="BV259" s="1">
        <v>0</v>
      </c>
      <c r="BW259" s="1">
        <v>0</v>
      </c>
      <c r="BX259" s="1">
        <v>0</v>
      </c>
      <c r="BY259" s="1">
        <v>0</v>
      </c>
      <c r="CB259" s="1">
        <v>0</v>
      </c>
      <c r="CC259" s="1">
        <v>0</v>
      </c>
      <c r="CD259" s="1">
        <v>0</v>
      </c>
    </row>
    <row r="260" spans="1:83" x14ac:dyDescent="0.25">
      <c r="A260" s="1">
        <v>442</v>
      </c>
      <c r="B260" s="1" t="s">
        <v>1315</v>
      </c>
      <c r="C260" s="1" t="s">
        <v>701</v>
      </c>
      <c r="D260" s="7">
        <v>37479</v>
      </c>
      <c r="E260" s="9">
        <v>2002</v>
      </c>
      <c r="F260" s="13">
        <v>36911</v>
      </c>
      <c r="G260" s="13">
        <v>36911</v>
      </c>
      <c r="H260" s="11">
        <f t="shared" si="130"/>
        <v>568</v>
      </c>
      <c r="I260" s="11">
        <f t="shared" si="131"/>
        <v>568</v>
      </c>
      <c r="J260" s="9">
        <f t="shared" si="132"/>
        <v>2</v>
      </c>
      <c r="K260" s="9">
        <f t="shared" si="133"/>
        <v>0</v>
      </c>
      <c r="L260" s="9">
        <f t="shared" si="134"/>
        <v>1</v>
      </c>
      <c r="M260" s="9">
        <f t="shared" si="135"/>
        <v>0</v>
      </c>
      <c r="N260" s="1" t="s">
        <v>215</v>
      </c>
      <c r="O260" s="7" t="s">
        <v>1575</v>
      </c>
      <c r="P260" s="1" t="s">
        <v>727</v>
      </c>
      <c r="Q260" s="1">
        <v>1</v>
      </c>
      <c r="R260" s="1" t="s">
        <v>728</v>
      </c>
      <c r="S260" s="1">
        <f t="shared" si="136"/>
        <v>0</v>
      </c>
      <c r="T260" s="1">
        <f t="shared" si="137"/>
        <v>1</v>
      </c>
      <c r="U260" s="1">
        <f t="shared" si="138"/>
        <v>0</v>
      </c>
      <c r="V260" s="1">
        <f t="shared" si="139"/>
        <v>0</v>
      </c>
      <c r="W260" s="1">
        <f t="shared" si="140"/>
        <v>0</v>
      </c>
      <c r="X260" s="1">
        <f t="shared" si="141"/>
        <v>1</v>
      </c>
      <c r="Y260" s="1">
        <f t="shared" si="142"/>
        <v>0</v>
      </c>
      <c r="Z260" s="1">
        <f t="shared" si="143"/>
        <v>0</v>
      </c>
      <c r="AA260" s="1">
        <f t="shared" si="144"/>
        <v>0</v>
      </c>
      <c r="AB260" s="1">
        <f t="shared" si="145"/>
        <v>0</v>
      </c>
      <c r="AC260" s="1">
        <f t="shared" si="125"/>
        <v>0</v>
      </c>
      <c r="AD260" s="1">
        <f t="shared" si="146"/>
        <v>0</v>
      </c>
      <c r="AE260" s="1">
        <f t="shared" si="129"/>
        <v>0</v>
      </c>
      <c r="AF260" s="1">
        <f t="shared" si="147"/>
        <v>0</v>
      </c>
      <c r="AG260" s="1">
        <f t="shared" si="148"/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f t="shared" si="149"/>
        <v>0</v>
      </c>
      <c r="AN260" s="1">
        <v>0</v>
      </c>
      <c r="AO260" s="1">
        <f t="shared" si="128"/>
        <v>0</v>
      </c>
      <c r="AP260" s="1">
        <f t="shared" si="150"/>
        <v>0</v>
      </c>
      <c r="AQ260" s="1">
        <v>0</v>
      </c>
      <c r="AR260" s="1">
        <f t="shared" si="151"/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1">
        <v>0</v>
      </c>
      <c r="AY260" s="2" t="s">
        <v>1722</v>
      </c>
      <c r="AZ260" s="2" t="s">
        <v>1723</v>
      </c>
      <c r="BA260" s="2" t="s">
        <v>1911</v>
      </c>
      <c r="BB260" s="2" t="s">
        <v>1813</v>
      </c>
      <c r="BC260" s="1">
        <v>1</v>
      </c>
      <c r="BD260" s="1" t="s">
        <v>1918</v>
      </c>
      <c r="BE260" s="1">
        <v>0</v>
      </c>
      <c r="BF260" s="1" t="s">
        <v>1985</v>
      </c>
      <c r="BG260" s="1">
        <v>0</v>
      </c>
      <c r="BH260" s="1">
        <v>0</v>
      </c>
      <c r="BI260" s="1">
        <v>0</v>
      </c>
      <c r="BJ260" s="1">
        <v>0</v>
      </c>
      <c r="BK260" s="1">
        <v>0</v>
      </c>
      <c r="BL260" s="1">
        <v>0</v>
      </c>
      <c r="BM260" s="1">
        <v>1</v>
      </c>
      <c r="BN260" s="1" t="s">
        <v>1987</v>
      </c>
      <c r="BO260" s="1">
        <v>0</v>
      </c>
      <c r="BP260" s="1">
        <v>1</v>
      </c>
      <c r="BQ260" s="1">
        <v>0</v>
      </c>
      <c r="BR260" s="1">
        <v>0</v>
      </c>
      <c r="BS260" s="1">
        <v>0</v>
      </c>
      <c r="BT260" s="1">
        <v>0</v>
      </c>
      <c r="BU260" s="1">
        <v>0</v>
      </c>
      <c r="BV260" s="1">
        <v>0</v>
      </c>
      <c r="BW260" s="1">
        <v>0</v>
      </c>
      <c r="BX260" s="1">
        <v>0</v>
      </c>
      <c r="BY260" s="1">
        <v>0</v>
      </c>
      <c r="CB260" s="1">
        <v>1</v>
      </c>
      <c r="CC260" s="1">
        <v>0</v>
      </c>
      <c r="CD260" s="1">
        <v>1</v>
      </c>
      <c r="CE260" s="1" t="s">
        <v>1986</v>
      </c>
    </row>
    <row r="261" spans="1:83" x14ac:dyDescent="0.25">
      <c r="A261" s="1">
        <v>443</v>
      </c>
      <c r="B261" s="1" t="s">
        <v>1315</v>
      </c>
      <c r="C261" s="1" t="s">
        <v>622</v>
      </c>
      <c r="D261" s="7">
        <v>39524</v>
      </c>
      <c r="E261" s="9">
        <v>2008</v>
      </c>
      <c r="F261" s="13">
        <v>38372</v>
      </c>
      <c r="G261" s="13">
        <v>36911</v>
      </c>
      <c r="H261" s="11">
        <f t="shared" si="130"/>
        <v>1152</v>
      </c>
      <c r="I261" s="11">
        <f t="shared" si="131"/>
        <v>2613</v>
      </c>
      <c r="J261" s="9">
        <f t="shared" si="132"/>
        <v>2</v>
      </c>
      <c r="K261" s="9">
        <f t="shared" si="133"/>
        <v>0</v>
      </c>
      <c r="L261" s="9">
        <f t="shared" si="134"/>
        <v>1</v>
      </c>
      <c r="M261" s="9">
        <f t="shared" si="135"/>
        <v>0</v>
      </c>
      <c r="N261" s="1" t="s">
        <v>215</v>
      </c>
      <c r="O261" s="7" t="s">
        <v>1809</v>
      </c>
      <c r="P261" s="1" t="s">
        <v>727</v>
      </c>
      <c r="Q261" s="1">
        <v>1</v>
      </c>
      <c r="R261" s="1" t="s">
        <v>728</v>
      </c>
      <c r="S261" s="1">
        <f t="shared" si="136"/>
        <v>0</v>
      </c>
      <c r="T261" s="1">
        <f t="shared" si="137"/>
        <v>1</v>
      </c>
      <c r="U261" s="1">
        <f t="shared" si="138"/>
        <v>0</v>
      </c>
      <c r="V261" s="1">
        <f t="shared" si="139"/>
        <v>0</v>
      </c>
      <c r="W261" s="1">
        <f t="shared" si="140"/>
        <v>0</v>
      </c>
      <c r="X261" s="1">
        <f t="shared" si="141"/>
        <v>0</v>
      </c>
      <c r="Y261" s="1">
        <f t="shared" si="142"/>
        <v>0</v>
      </c>
      <c r="Z261" s="1">
        <f t="shared" si="143"/>
        <v>0</v>
      </c>
      <c r="AA261" s="1">
        <f t="shared" si="144"/>
        <v>0</v>
      </c>
      <c r="AB261" s="1">
        <f t="shared" si="145"/>
        <v>0</v>
      </c>
      <c r="AC261" s="1">
        <f t="shared" si="125"/>
        <v>0</v>
      </c>
      <c r="AD261" s="1">
        <f t="shared" si="146"/>
        <v>0</v>
      </c>
      <c r="AE261" s="1">
        <f t="shared" si="129"/>
        <v>0</v>
      </c>
      <c r="AF261" s="1">
        <f t="shared" si="147"/>
        <v>0</v>
      </c>
      <c r="AG261" s="1">
        <f t="shared" si="148"/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f t="shared" si="149"/>
        <v>0</v>
      </c>
      <c r="AN261" s="1">
        <v>0</v>
      </c>
      <c r="AO261" s="1">
        <f t="shared" si="128"/>
        <v>0</v>
      </c>
      <c r="AP261" s="1">
        <f t="shared" si="150"/>
        <v>0</v>
      </c>
      <c r="AQ261" s="1">
        <v>0</v>
      </c>
      <c r="AR261" s="1">
        <f t="shared" si="151"/>
        <v>0</v>
      </c>
      <c r="AS261" s="1">
        <v>1</v>
      </c>
      <c r="AT261" s="1">
        <v>0</v>
      </c>
      <c r="AU261" s="1">
        <v>0</v>
      </c>
      <c r="AV261" s="1">
        <v>0</v>
      </c>
      <c r="AW261" s="1">
        <v>1</v>
      </c>
      <c r="AX261" s="1">
        <v>0</v>
      </c>
      <c r="AY261" s="2" t="s">
        <v>1763</v>
      </c>
      <c r="AZ261" s="2" t="s">
        <v>1606</v>
      </c>
      <c r="BA261" s="2" t="s">
        <v>1904</v>
      </c>
      <c r="BB261" s="2" t="s">
        <v>1860</v>
      </c>
      <c r="BC261" s="1">
        <v>2</v>
      </c>
      <c r="BD261" s="1" t="s">
        <v>218</v>
      </c>
      <c r="BE261" s="1">
        <v>1</v>
      </c>
      <c r="BF261" s="1" t="s">
        <v>183</v>
      </c>
      <c r="BG261" s="1">
        <v>0</v>
      </c>
      <c r="BH261" s="1">
        <v>0</v>
      </c>
      <c r="BI261" s="1">
        <v>1</v>
      </c>
      <c r="BJ261" s="1">
        <v>1</v>
      </c>
      <c r="BK261" s="1">
        <v>2</v>
      </c>
      <c r="BL261" s="1">
        <v>0</v>
      </c>
      <c r="BM261" s="1">
        <v>1</v>
      </c>
      <c r="BN261" s="1" t="s">
        <v>2004</v>
      </c>
      <c r="BO261" s="1">
        <v>0</v>
      </c>
      <c r="BP261" s="1">
        <v>1</v>
      </c>
      <c r="BQ261" s="1">
        <v>0</v>
      </c>
      <c r="BR261" s="1">
        <v>0</v>
      </c>
      <c r="BS261" s="1">
        <v>0</v>
      </c>
      <c r="BT261" s="1">
        <v>0</v>
      </c>
      <c r="BU261" s="1">
        <v>0</v>
      </c>
      <c r="BV261" s="1">
        <v>0</v>
      </c>
      <c r="BW261" s="1">
        <v>0</v>
      </c>
      <c r="BX261" s="1">
        <v>0</v>
      </c>
      <c r="BY261" s="1">
        <v>0</v>
      </c>
      <c r="CB261" s="1">
        <v>0</v>
      </c>
      <c r="CC261" s="1">
        <v>0</v>
      </c>
      <c r="CD261" s="1">
        <v>0</v>
      </c>
    </row>
    <row r="262" spans="1:83" x14ac:dyDescent="0.25">
      <c r="A262" s="1">
        <v>439</v>
      </c>
      <c r="B262" s="1" t="s">
        <v>1281</v>
      </c>
      <c r="C262" s="1" t="s">
        <v>1377</v>
      </c>
      <c r="D262" s="7">
        <v>37941</v>
      </c>
      <c r="E262" s="9">
        <v>2003</v>
      </c>
      <c r="F262" s="13">
        <v>36911</v>
      </c>
      <c r="G262" s="13">
        <v>36911</v>
      </c>
      <c r="H262" s="11">
        <f t="shared" si="130"/>
        <v>1030</v>
      </c>
      <c r="I262" s="11">
        <f t="shared" si="131"/>
        <v>1030</v>
      </c>
      <c r="J262" s="9">
        <f t="shared" si="132"/>
        <v>2</v>
      </c>
      <c r="K262" s="9">
        <f t="shared" si="133"/>
        <v>0</v>
      </c>
      <c r="L262" s="9">
        <f t="shared" si="134"/>
        <v>1</v>
      </c>
      <c r="M262" s="9">
        <f t="shared" si="135"/>
        <v>0</v>
      </c>
      <c r="N262" s="1" t="s">
        <v>215</v>
      </c>
      <c r="O262" s="7" t="s">
        <v>1594</v>
      </c>
      <c r="P262" s="1" t="s">
        <v>727</v>
      </c>
      <c r="Q262" s="1">
        <v>1</v>
      </c>
      <c r="R262" s="1" t="s">
        <v>728</v>
      </c>
      <c r="S262" s="1">
        <f t="shared" si="136"/>
        <v>0</v>
      </c>
      <c r="T262" s="1">
        <f t="shared" si="137"/>
        <v>1</v>
      </c>
      <c r="U262" s="1">
        <f t="shared" si="138"/>
        <v>0</v>
      </c>
      <c r="V262" s="1">
        <f t="shared" si="139"/>
        <v>0</v>
      </c>
      <c r="W262" s="1">
        <f t="shared" si="140"/>
        <v>0</v>
      </c>
      <c r="X262" s="1">
        <f t="shared" si="141"/>
        <v>1</v>
      </c>
      <c r="Y262" s="1">
        <f t="shared" si="142"/>
        <v>0</v>
      </c>
      <c r="Z262" s="1">
        <f t="shared" si="143"/>
        <v>0</v>
      </c>
      <c r="AA262" s="1">
        <f t="shared" si="144"/>
        <v>0</v>
      </c>
      <c r="AB262" s="1">
        <f t="shared" si="145"/>
        <v>0</v>
      </c>
      <c r="AC262" s="1">
        <f t="shared" si="125"/>
        <v>0</v>
      </c>
      <c r="AD262" s="1">
        <f t="shared" si="146"/>
        <v>0</v>
      </c>
      <c r="AE262" s="1">
        <f t="shared" si="129"/>
        <v>0</v>
      </c>
      <c r="AF262" s="1">
        <f t="shared" si="147"/>
        <v>0</v>
      </c>
      <c r="AG262" s="1">
        <f t="shared" si="148"/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f t="shared" si="149"/>
        <v>0</v>
      </c>
      <c r="AN262" s="1">
        <v>0</v>
      </c>
      <c r="AO262" s="1">
        <f t="shared" si="128"/>
        <v>0</v>
      </c>
      <c r="AP262" s="1">
        <f t="shared" si="150"/>
        <v>0</v>
      </c>
      <c r="AQ262" s="1">
        <v>0</v>
      </c>
      <c r="AR262" s="1">
        <f t="shared" si="151"/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2" t="s">
        <v>1722</v>
      </c>
      <c r="AZ262" s="2" t="s">
        <v>1593</v>
      </c>
      <c r="BA262" s="2" t="s">
        <v>1910</v>
      </c>
      <c r="BB262" s="2" t="s">
        <v>1813</v>
      </c>
    </row>
    <row r="263" spans="1:83" x14ac:dyDescent="0.25">
      <c r="A263" s="1">
        <v>437</v>
      </c>
      <c r="B263" s="1" t="s">
        <v>302</v>
      </c>
      <c r="C263" s="1" t="s">
        <v>303</v>
      </c>
      <c r="D263" s="7">
        <v>40301</v>
      </c>
      <c r="E263" s="9">
        <v>2010</v>
      </c>
      <c r="F263" s="13">
        <v>39833</v>
      </c>
      <c r="G263" s="13">
        <v>39833</v>
      </c>
      <c r="H263" s="11">
        <f t="shared" si="130"/>
        <v>468</v>
      </c>
      <c r="I263" s="11">
        <f t="shared" si="131"/>
        <v>468</v>
      </c>
      <c r="J263" s="9">
        <f t="shared" si="132"/>
        <v>1</v>
      </c>
      <c r="K263" s="9">
        <f t="shared" si="133"/>
        <v>1</v>
      </c>
      <c r="L263" s="9">
        <f t="shared" si="134"/>
        <v>0</v>
      </c>
      <c r="M263" s="9">
        <f t="shared" si="135"/>
        <v>0</v>
      </c>
      <c r="N263" s="1" t="s">
        <v>197</v>
      </c>
      <c r="O263" s="7"/>
      <c r="P263" s="1" t="s">
        <v>727</v>
      </c>
      <c r="Q263" s="1">
        <v>1</v>
      </c>
      <c r="R263" s="1" t="s">
        <v>728</v>
      </c>
      <c r="S263" s="1">
        <f t="shared" si="136"/>
        <v>0</v>
      </c>
      <c r="T263" s="1">
        <f t="shared" si="137"/>
        <v>1</v>
      </c>
      <c r="U263" s="1">
        <f t="shared" si="138"/>
        <v>0</v>
      </c>
      <c r="V263" s="1">
        <f t="shared" si="139"/>
        <v>0</v>
      </c>
      <c r="W263" s="1">
        <f t="shared" si="140"/>
        <v>0</v>
      </c>
      <c r="X263" s="1">
        <f t="shared" si="141"/>
        <v>0</v>
      </c>
      <c r="Y263" s="1">
        <f t="shared" si="142"/>
        <v>0</v>
      </c>
      <c r="Z263" s="1">
        <f t="shared" si="143"/>
        <v>0</v>
      </c>
      <c r="AA263" s="1">
        <f t="shared" si="144"/>
        <v>0</v>
      </c>
      <c r="AB263" s="1">
        <f t="shared" si="145"/>
        <v>0</v>
      </c>
      <c r="AC263" s="1">
        <f t="shared" si="125"/>
        <v>0</v>
      </c>
      <c r="AD263" s="1">
        <f t="shared" si="146"/>
        <v>0</v>
      </c>
      <c r="AE263" s="1">
        <f t="shared" si="129"/>
        <v>0</v>
      </c>
      <c r="AF263" s="1">
        <f t="shared" si="147"/>
        <v>0</v>
      </c>
      <c r="AG263" s="1">
        <f t="shared" si="148"/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f t="shared" si="149"/>
        <v>0</v>
      </c>
      <c r="AN263" s="1">
        <v>0</v>
      </c>
      <c r="AO263" s="1">
        <f t="shared" si="128"/>
        <v>0</v>
      </c>
      <c r="AP263" s="1">
        <f t="shared" si="150"/>
        <v>0</v>
      </c>
      <c r="AQ263" s="1">
        <v>0</v>
      </c>
      <c r="AR263" s="1">
        <f t="shared" si="151"/>
        <v>0</v>
      </c>
      <c r="AS263" s="1">
        <v>0</v>
      </c>
      <c r="AT263" s="1">
        <v>0</v>
      </c>
      <c r="AU263" s="1">
        <v>0</v>
      </c>
      <c r="AV263" s="1">
        <v>1</v>
      </c>
      <c r="AW263" s="1">
        <v>0</v>
      </c>
      <c r="AX263" s="1">
        <v>0</v>
      </c>
      <c r="AY263" s="2" t="s">
        <v>1754</v>
      </c>
      <c r="AZ263" s="2"/>
      <c r="BA263" s="2"/>
      <c r="BB263" s="2"/>
    </row>
    <row r="264" spans="1:83" x14ac:dyDescent="0.25">
      <c r="A264" s="1">
        <v>436</v>
      </c>
      <c r="B264" s="1" t="s">
        <v>1422</v>
      </c>
      <c r="C264" s="1" t="s">
        <v>107</v>
      </c>
      <c r="D264" s="7">
        <v>37957</v>
      </c>
      <c r="E264" s="9">
        <v>2003</v>
      </c>
      <c r="F264" s="13">
        <v>36911</v>
      </c>
      <c r="G264" s="13">
        <v>36911</v>
      </c>
      <c r="H264" s="11">
        <f t="shared" si="130"/>
        <v>1046</v>
      </c>
      <c r="I264" s="11">
        <f t="shared" si="131"/>
        <v>1046</v>
      </c>
      <c r="J264" s="9">
        <f t="shared" si="132"/>
        <v>2</v>
      </c>
      <c r="K264" s="9">
        <f t="shared" si="133"/>
        <v>0</v>
      </c>
      <c r="L264" s="9">
        <f t="shared" si="134"/>
        <v>1</v>
      </c>
      <c r="M264" s="9">
        <f t="shared" si="135"/>
        <v>0</v>
      </c>
      <c r="N264" s="1" t="s">
        <v>215</v>
      </c>
      <c r="O264" s="7" t="s">
        <v>1809</v>
      </c>
      <c r="P264" s="1" t="s">
        <v>741</v>
      </c>
      <c r="Q264" s="1">
        <v>0</v>
      </c>
      <c r="R264" s="1" t="s">
        <v>742</v>
      </c>
      <c r="S264" s="1">
        <f t="shared" si="136"/>
        <v>1</v>
      </c>
      <c r="T264" s="1">
        <f t="shared" si="137"/>
        <v>0</v>
      </c>
      <c r="U264" s="1">
        <f t="shared" si="138"/>
        <v>0</v>
      </c>
      <c r="V264" s="1">
        <f t="shared" si="139"/>
        <v>0</v>
      </c>
      <c r="W264" s="1">
        <f t="shared" si="140"/>
        <v>0</v>
      </c>
      <c r="X264" s="1">
        <f t="shared" si="141"/>
        <v>1</v>
      </c>
      <c r="Y264" s="1">
        <f t="shared" si="142"/>
        <v>0</v>
      </c>
      <c r="Z264" s="1">
        <f t="shared" si="143"/>
        <v>0</v>
      </c>
      <c r="AA264" s="1">
        <f t="shared" si="144"/>
        <v>0</v>
      </c>
      <c r="AB264" s="1">
        <f t="shared" si="145"/>
        <v>0</v>
      </c>
      <c r="AC264" s="1">
        <f t="shared" si="125"/>
        <v>0</v>
      </c>
      <c r="AD264" s="1">
        <f t="shared" si="146"/>
        <v>0</v>
      </c>
      <c r="AE264" s="1">
        <f t="shared" si="129"/>
        <v>0</v>
      </c>
      <c r="AF264" s="1">
        <f t="shared" si="147"/>
        <v>0</v>
      </c>
      <c r="AG264" s="1">
        <f t="shared" si="148"/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f t="shared" si="149"/>
        <v>0</v>
      </c>
      <c r="AN264" s="1">
        <v>0</v>
      </c>
      <c r="AO264" s="1">
        <f t="shared" si="128"/>
        <v>0</v>
      </c>
      <c r="AP264" s="1">
        <f t="shared" si="150"/>
        <v>0</v>
      </c>
      <c r="AQ264" s="1">
        <v>0</v>
      </c>
      <c r="AR264" s="1">
        <f t="shared" si="151"/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2" t="s">
        <v>1722</v>
      </c>
      <c r="AZ264" s="2" t="s">
        <v>1725</v>
      </c>
      <c r="BA264" s="2" t="s">
        <v>1905</v>
      </c>
      <c r="BB264" s="2" t="s">
        <v>1813</v>
      </c>
      <c r="BC264" s="1">
        <v>2</v>
      </c>
      <c r="BD264" s="1" t="s">
        <v>218</v>
      </c>
      <c r="BE264" s="1">
        <v>1</v>
      </c>
      <c r="BF264" s="1" t="s">
        <v>108</v>
      </c>
      <c r="BG264" s="1">
        <v>0</v>
      </c>
      <c r="BH264" s="1">
        <v>0</v>
      </c>
      <c r="BI264" s="1">
        <v>0</v>
      </c>
      <c r="BJ264" s="1">
        <v>1</v>
      </c>
      <c r="BK264" s="1">
        <v>1</v>
      </c>
      <c r="BL264" s="1">
        <v>0</v>
      </c>
      <c r="BM264" s="1">
        <v>1</v>
      </c>
      <c r="BN264" s="1" t="s">
        <v>109</v>
      </c>
      <c r="BO264" s="1">
        <v>1</v>
      </c>
      <c r="BP264" s="1">
        <v>0</v>
      </c>
      <c r="BQ264" s="1">
        <v>0</v>
      </c>
      <c r="BR264" s="1">
        <v>0</v>
      </c>
      <c r="BS264" s="1">
        <v>0</v>
      </c>
      <c r="BT264" s="1">
        <v>0</v>
      </c>
      <c r="BU264" s="1">
        <v>0</v>
      </c>
      <c r="BV264" s="1">
        <v>0</v>
      </c>
      <c r="BW264" s="1">
        <v>0</v>
      </c>
      <c r="BX264" s="1">
        <v>1</v>
      </c>
      <c r="BY264" s="1">
        <v>0</v>
      </c>
      <c r="CB264" s="1">
        <v>1</v>
      </c>
      <c r="CC264" s="1">
        <v>0</v>
      </c>
      <c r="CD264" s="1">
        <v>0</v>
      </c>
    </row>
    <row r="265" spans="1:83" x14ac:dyDescent="0.25">
      <c r="A265" s="1">
        <v>435</v>
      </c>
      <c r="B265" s="1" t="s">
        <v>710</v>
      </c>
      <c r="C265" s="1" t="s">
        <v>711</v>
      </c>
      <c r="D265" s="7">
        <v>37647</v>
      </c>
      <c r="E265" s="9">
        <v>2003</v>
      </c>
      <c r="F265" s="13">
        <v>36911</v>
      </c>
      <c r="G265" s="13">
        <v>36911</v>
      </c>
      <c r="H265" s="11">
        <f t="shared" si="130"/>
        <v>736</v>
      </c>
      <c r="I265" s="11">
        <f t="shared" si="131"/>
        <v>736</v>
      </c>
      <c r="J265" s="9">
        <f t="shared" si="132"/>
        <v>2</v>
      </c>
      <c r="K265" s="9">
        <f t="shared" si="133"/>
        <v>0</v>
      </c>
      <c r="L265" s="9">
        <f t="shared" si="134"/>
        <v>1</v>
      </c>
      <c r="M265" s="9">
        <f t="shared" si="135"/>
        <v>0</v>
      </c>
      <c r="N265" s="1" t="s">
        <v>215</v>
      </c>
      <c r="O265" s="7" t="s">
        <v>1643</v>
      </c>
      <c r="P265" s="1" t="s">
        <v>727</v>
      </c>
      <c r="Q265" s="1">
        <v>1</v>
      </c>
      <c r="R265" s="1" t="s">
        <v>728</v>
      </c>
      <c r="S265" s="1">
        <f t="shared" si="136"/>
        <v>0</v>
      </c>
      <c r="T265" s="1">
        <f t="shared" si="137"/>
        <v>1</v>
      </c>
      <c r="U265" s="1">
        <f t="shared" si="138"/>
        <v>0</v>
      </c>
      <c r="V265" s="1">
        <f t="shared" si="139"/>
        <v>1</v>
      </c>
      <c r="W265" s="1">
        <f t="shared" si="140"/>
        <v>0</v>
      </c>
      <c r="X265" s="1">
        <f t="shared" si="141"/>
        <v>0</v>
      </c>
      <c r="Y265" s="1">
        <f t="shared" si="142"/>
        <v>0</v>
      </c>
      <c r="Z265" s="1">
        <f t="shared" si="143"/>
        <v>0</v>
      </c>
      <c r="AA265" s="1">
        <f t="shared" si="144"/>
        <v>0</v>
      </c>
      <c r="AB265" s="1">
        <f t="shared" si="145"/>
        <v>0</v>
      </c>
      <c r="AC265" s="1">
        <f t="shared" si="125"/>
        <v>0</v>
      </c>
      <c r="AD265" s="1">
        <f t="shared" si="146"/>
        <v>0</v>
      </c>
      <c r="AE265" s="1">
        <f t="shared" si="129"/>
        <v>0</v>
      </c>
      <c r="AF265" s="1">
        <f t="shared" si="147"/>
        <v>0</v>
      </c>
      <c r="AG265" s="1">
        <f t="shared" si="148"/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f t="shared" si="149"/>
        <v>0</v>
      </c>
      <c r="AN265" s="1">
        <v>0</v>
      </c>
      <c r="AO265" s="1">
        <f t="shared" si="128"/>
        <v>0</v>
      </c>
      <c r="AP265" s="1">
        <f t="shared" si="150"/>
        <v>0</v>
      </c>
      <c r="AQ265" s="1">
        <v>0</v>
      </c>
      <c r="AR265" s="1">
        <f t="shared" si="151"/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0</v>
      </c>
      <c r="AY265" s="2" t="s">
        <v>1814</v>
      </c>
      <c r="AZ265" s="2" t="s">
        <v>1725</v>
      </c>
      <c r="BA265" s="2" t="s">
        <v>1905</v>
      </c>
      <c r="BB265" s="2" t="s">
        <v>1810</v>
      </c>
      <c r="BC265" s="1">
        <v>0</v>
      </c>
      <c r="BE265" s="1">
        <v>0</v>
      </c>
      <c r="BG265" s="1">
        <v>0</v>
      </c>
      <c r="BH265" s="1">
        <v>0</v>
      </c>
      <c r="BI265" s="1">
        <v>0</v>
      </c>
      <c r="BJ265" s="1">
        <v>1</v>
      </c>
      <c r="BK265" s="1">
        <v>1</v>
      </c>
      <c r="BL265" s="1">
        <v>0</v>
      </c>
      <c r="BM265" s="1">
        <v>1</v>
      </c>
      <c r="BN265" s="1" t="s">
        <v>2084</v>
      </c>
      <c r="BO265" s="1">
        <v>1</v>
      </c>
      <c r="BP265" s="1">
        <v>0</v>
      </c>
      <c r="BQ265" s="1">
        <v>0</v>
      </c>
      <c r="BR265" s="1">
        <v>0</v>
      </c>
      <c r="BS265" s="1">
        <v>0</v>
      </c>
      <c r="BT265" s="1">
        <v>0</v>
      </c>
      <c r="BU265" s="1">
        <v>0</v>
      </c>
      <c r="BV265" s="1">
        <v>0</v>
      </c>
      <c r="BW265" s="1">
        <v>0</v>
      </c>
      <c r="BX265" s="1">
        <v>1</v>
      </c>
      <c r="BY265" s="1">
        <v>0</v>
      </c>
      <c r="CB265" s="1">
        <v>0</v>
      </c>
      <c r="CC265" s="1">
        <v>0</v>
      </c>
      <c r="CD265" s="1">
        <v>0</v>
      </c>
    </row>
    <row r="266" spans="1:83" x14ac:dyDescent="0.25">
      <c r="A266" s="1">
        <v>430</v>
      </c>
      <c r="B266" s="1" t="s">
        <v>723</v>
      </c>
      <c r="C266" s="1" t="s">
        <v>1274</v>
      </c>
      <c r="D266" s="7">
        <v>37339</v>
      </c>
      <c r="E266" s="9">
        <v>2002</v>
      </c>
      <c r="F266" s="13">
        <v>36911</v>
      </c>
      <c r="G266" s="13">
        <v>36911</v>
      </c>
      <c r="H266" s="11">
        <f t="shared" si="130"/>
        <v>428</v>
      </c>
      <c r="I266" s="11">
        <f t="shared" si="131"/>
        <v>428</v>
      </c>
      <c r="J266" s="9">
        <f t="shared" si="132"/>
        <v>2</v>
      </c>
      <c r="K266" s="9">
        <f t="shared" si="133"/>
        <v>0</v>
      </c>
      <c r="L266" s="9">
        <f t="shared" si="134"/>
        <v>1</v>
      </c>
      <c r="M266" s="9">
        <f t="shared" si="135"/>
        <v>0</v>
      </c>
      <c r="N266" s="1" t="s">
        <v>215</v>
      </c>
      <c r="O266" s="7" t="s">
        <v>1755</v>
      </c>
      <c r="P266" s="1" t="s">
        <v>727</v>
      </c>
      <c r="Q266" s="1">
        <v>1</v>
      </c>
      <c r="R266" s="1" t="s">
        <v>728</v>
      </c>
      <c r="S266" s="1">
        <f t="shared" si="136"/>
        <v>0</v>
      </c>
      <c r="T266" s="1">
        <f t="shared" si="137"/>
        <v>1</v>
      </c>
      <c r="U266" s="1">
        <f t="shared" si="138"/>
        <v>0</v>
      </c>
      <c r="V266" s="1">
        <f t="shared" si="139"/>
        <v>0</v>
      </c>
      <c r="W266" s="1">
        <f t="shared" si="140"/>
        <v>0</v>
      </c>
      <c r="X266" s="1">
        <f t="shared" si="141"/>
        <v>1</v>
      </c>
      <c r="Y266" s="1">
        <f t="shared" si="142"/>
        <v>0</v>
      </c>
      <c r="Z266" s="1">
        <f t="shared" si="143"/>
        <v>0</v>
      </c>
      <c r="AA266" s="1">
        <f t="shared" si="144"/>
        <v>0</v>
      </c>
      <c r="AB266" s="1">
        <f t="shared" si="145"/>
        <v>0</v>
      </c>
      <c r="AC266" s="1">
        <f t="shared" si="125"/>
        <v>0</v>
      </c>
      <c r="AD266" s="1">
        <f t="shared" si="146"/>
        <v>0</v>
      </c>
      <c r="AE266" s="1">
        <f t="shared" si="129"/>
        <v>0</v>
      </c>
      <c r="AF266" s="1">
        <f t="shared" si="147"/>
        <v>0</v>
      </c>
      <c r="AG266" s="1">
        <f t="shared" si="148"/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f t="shared" si="149"/>
        <v>0</v>
      </c>
      <c r="AN266" s="1">
        <v>0</v>
      </c>
      <c r="AO266" s="1">
        <f t="shared" si="128"/>
        <v>0</v>
      </c>
      <c r="AP266" s="1">
        <f t="shared" si="150"/>
        <v>0</v>
      </c>
      <c r="AQ266" s="1">
        <v>0</v>
      </c>
      <c r="AR266" s="1">
        <f t="shared" si="151"/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2" t="s">
        <v>1722</v>
      </c>
      <c r="AZ266" s="2" t="s">
        <v>1762</v>
      </c>
      <c r="BA266" s="2" t="s">
        <v>1910</v>
      </c>
      <c r="BB266" s="2" t="s">
        <v>1813</v>
      </c>
    </row>
    <row r="267" spans="1:83" x14ac:dyDescent="0.25">
      <c r="A267" s="1">
        <v>433</v>
      </c>
      <c r="B267" s="1" t="s">
        <v>1324</v>
      </c>
      <c r="C267" s="1" t="s">
        <v>1325</v>
      </c>
      <c r="D267" s="7">
        <v>40013</v>
      </c>
      <c r="E267" s="10">
        <v>2009</v>
      </c>
      <c r="F267" s="13">
        <v>39833</v>
      </c>
      <c r="G267" s="13">
        <v>39833</v>
      </c>
      <c r="H267" s="11">
        <f t="shared" si="130"/>
        <v>180</v>
      </c>
      <c r="I267" s="11">
        <f t="shared" si="131"/>
        <v>180</v>
      </c>
      <c r="J267" s="9">
        <f t="shared" si="132"/>
        <v>1</v>
      </c>
      <c r="K267" s="9">
        <f t="shared" si="133"/>
        <v>1</v>
      </c>
      <c r="L267" s="9">
        <f t="shared" si="134"/>
        <v>0</v>
      </c>
      <c r="M267" s="9">
        <f t="shared" si="135"/>
        <v>0</v>
      </c>
      <c r="N267" s="1" t="s">
        <v>197</v>
      </c>
      <c r="P267" s="1" t="s">
        <v>741</v>
      </c>
      <c r="Q267" s="1">
        <v>0</v>
      </c>
      <c r="R267" s="1" t="s">
        <v>742</v>
      </c>
      <c r="S267" s="1">
        <f t="shared" si="136"/>
        <v>1</v>
      </c>
      <c r="T267" s="1">
        <f t="shared" si="137"/>
        <v>0</v>
      </c>
      <c r="U267" s="1">
        <f t="shared" si="138"/>
        <v>0</v>
      </c>
      <c r="V267" s="1">
        <f t="shared" si="139"/>
        <v>0</v>
      </c>
      <c r="W267" s="1">
        <f t="shared" si="140"/>
        <v>0</v>
      </c>
      <c r="X267" s="1">
        <f t="shared" si="141"/>
        <v>0</v>
      </c>
      <c r="Y267" s="1">
        <f t="shared" si="142"/>
        <v>0</v>
      </c>
      <c r="Z267" s="1">
        <f t="shared" si="143"/>
        <v>0</v>
      </c>
      <c r="AA267" s="1">
        <f t="shared" si="144"/>
        <v>0</v>
      </c>
      <c r="AB267" s="1">
        <f t="shared" si="145"/>
        <v>0</v>
      </c>
      <c r="AC267" s="1">
        <f t="shared" si="125"/>
        <v>0</v>
      </c>
      <c r="AD267" s="1">
        <f t="shared" si="146"/>
        <v>0</v>
      </c>
      <c r="AE267" s="1">
        <f t="shared" si="129"/>
        <v>0</v>
      </c>
      <c r="AF267" s="1">
        <f t="shared" si="147"/>
        <v>0</v>
      </c>
      <c r="AG267" s="1">
        <f t="shared" si="148"/>
        <v>0</v>
      </c>
      <c r="AH267" s="1">
        <v>0</v>
      </c>
      <c r="AI267" s="1">
        <v>1</v>
      </c>
      <c r="AJ267" s="1">
        <v>0</v>
      </c>
      <c r="AK267" s="1">
        <v>0</v>
      </c>
      <c r="AL267" s="1">
        <v>0</v>
      </c>
      <c r="AM267" s="1">
        <f t="shared" si="149"/>
        <v>0</v>
      </c>
      <c r="AN267" s="1">
        <v>1</v>
      </c>
      <c r="AO267" s="1">
        <v>1</v>
      </c>
      <c r="AP267" s="1">
        <f t="shared" si="150"/>
        <v>0</v>
      </c>
      <c r="AQ267" s="1">
        <v>0</v>
      </c>
      <c r="AR267" s="1">
        <f t="shared" si="151"/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2" t="s">
        <v>1811</v>
      </c>
      <c r="AZ267" s="2" t="s">
        <v>1812</v>
      </c>
      <c r="BA267" s="2" t="s">
        <v>1914</v>
      </c>
      <c r="BB267" s="2" t="s">
        <v>1813</v>
      </c>
      <c r="BC267" s="1">
        <v>2</v>
      </c>
      <c r="BD267" s="1" t="s">
        <v>221</v>
      </c>
      <c r="BE267" s="1">
        <v>0</v>
      </c>
      <c r="BF267" s="1" t="s">
        <v>49</v>
      </c>
      <c r="BG267" s="1">
        <v>1</v>
      </c>
      <c r="BH267" s="1">
        <v>0</v>
      </c>
      <c r="BI267" s="1">
        <v>1</v>
      </c>
      <c r="BJ267" s="1">
        <v>1</v>
      </c>
      <c r="BK267" s="1">
        <v>3</v>
      </c>
      <c r="BL267" s="1">
        <v>0</v>
      </c>
      <c r="BM267" s="1">
        <v>0</v>
      </c>
      <c r="BO267" s="1">
        <v>0</v>
      </c>
      <c r="BP267" s="1">
        <v>0</v>
      </c>
      <c r="BQ267" s="1">
        <v>1</v>
      </c>
      <c r="BR267" s="1">
        <v>0</v>
      </c>
      <c r="BS267" s="1">
        <v>1</v>
      </c>
      <c r="BT267" s="1">
        <v>0</v>
      </c>
      <c r="BU267" s="1">
        <v>0</v>
      </c>
      <c r="BV267" s="1">
        <v>0</v>
      </c>
      <c r="BW267" s="1">
        <v>0</v>
      </c>
      <c r="BX267" s="1">
        <v>1</v>
      </c>
      <c r="BY267" s="1">
        <v>0</v>
      </c>
      <c r="CB267" s="1">
        <v>0</v>
      </c>
      <c r="CC267" s="1">
        <v>0</v>
      </c>
      <c r="CD267" s="1">
        <v>0</v>
      </c>
    </row>
    <row r="268" spans="1:83" x14ac:dyDescent="0.25">
      <c r="A268" s="1">
        <v>434</v>
      </c>
      <c r="B268" s="1" t="s">
        <v>297</v>
      </c>
      <c r="C268" s="1" t="s">
        <v>298</v>
      </c>
      <c r="D268" s="7">
        <v>40370</v>
      </c>
      <c r="E268" s="9">
        <v>2010</v>
      </c>
      <c r="F268" s="13">
        <v>39833</v>
      </c>
      <c r="G268" s="13">
        <v>39833</v>
      </c>
      <c r="H268" s="11">
        <f t="shared" si="130"/>
        <v>537</v>
      </c>
      <c r="I268" s="11">
        <f t="shared" si="131"/>
        <v>537</v>
      </c>
      <c r="J268" s="9">
        <f t="shared" si="132"/>
        <v>1</v>
      </c>
      <c r="K268" s="9">
        <f t="shared" si="133"/>
        <v>1</v>
      </c>
      <c r="L268" s="9">
        <f t="shared" si="134"/>
        <v>0</v>
      </c>
      <c r="M268" s="9">
        <f t="shared" si="135"/>
        <v>0</v>
      </c>
      <c r="N268" s="1" t="s">
        <v>197</v>
      </c>
      <c r="P268" s="1" t="s">
        <v>727</v>
      </c>
      <c r="Q268" s="1">
        <v>1</v>
      </c>
      <c r="R268" s="1" t="s">
        <v>728</v>
      </c>
      <c r="S268" s="1">
        <f t="shared" si="136"/>
        <v>0</v>
      </c>
      <c r="T268" s="1">
        <f t="shared" si="137"/>
        <v>1</v>
      </c>
      <c r="U268" s="1">
        <f t="shared" si="138"/>
        <v>0</v>
      </c>
      <c r="V268" s="1">
        <f t="shared" si="139"/>
        <v>0</v>
      </c>
      <c r="W268" s="1">
        <f t="shared" si="140"/>
        <v>0</v>
      </c>
      <c r="X268" s="1">
        <f t="shared" si="141"/>
        <v>1</v>
      </c>
      <c r="Y268" s="1">
        <f t="shared" si="142"/>
        <v>0</v>
      </c>
      <c r="Z268" s="1">
        <f t="shared" si="143"/>
        <v>0</v>
      </c>
      <c r="AA268" s="1">
        <f t="shared" si="144"/>
        <v>0</v>
      </c>
      <c r="AB268" s="1">
        <f t="shared" si="145"/>
        <v>0</v>
      </c>
      <c r="AC268" s="1">
        <f t="shared" si="125"/>
        <v>0</v>
      </c>
      <c r="AD268" s="1">
        <f t="shared" si="146"/>
        <v>0</v>
      </c>
      <c r="AE268" s="1">
        <f t="shared" si="129"/>
        <v>0</v>
      </c>
      <c r="AF268" s="1">
        <f t="shared" si="147"/>
        <v>0</v>
      </c>
      <c r="AG268" s="1">
        <f t="shared" si="148"/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f t="shared" si="149"/>
        <v>0</v>
      </c>
      <c r="AN268" s="1">
        <v>0</v>
      </c>
      <c r="AO268" s="1">
        <f>IF(K268="FORD",1,0)</f>
        <v>0</v>
      </c>
      <c r="AP268" s="1">
        <f t="shared" si="150"/>
        <v>0</v>
      </c>
      <c r="AQ268" s="1">
        <v>0</v>
      </c>
      <c r="AR268" s="1">
        <f t="shared" si="151"/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1">
        <v>0</v>
      </c>
      <c r="AY268" s="2" t="s">
        <v>1722</v>
      </c>
      <c r="AZ268" s="2"/>
      <c r="BA268" s="2"/>
      <c r="BB268" s="2"/>
    </row>
    <row r="269" spans="1:83" x14ac:dyDescent="0.25">
      <c r="A269" s="1">
        <v>432</v>
      </c>
      <c r="B269" s="2" t="s">
        <v>1366</v>
      </c>
      <c r="C269" s="1" t="s">
        <v>819</v>
      </c>
      <c r="D269" s="7">
        <v>37123</v>
      </c>
      <c r="E269" s="9">
        <v>2001</v>
      </c>
      <c r="F269" s="13">
        <v>36911</v>
      </c>
      <c r="G269" s="13">
        <v>36911</v>
      </c>
      <c r="H269" s="11">
        <f t="shared" si="130"/>
        <v>212</v>
      </c>
      <c r="I269" s="11">
        <f t="shared" si="131"/>
        <v>212</v>
      </c>
      <c r="J269" s="9">
        <f t="shared" si="132"/>
        <v>2</v>
      </c>
      <c r="K269" s="9">
        <f t="shared" si="133"/>
        <v>0</v>
      </c>
      <c r="L269" s="9">
        <f t="shared" si="134"/>
        <v>1</v>
      </c>
      <c r="M269" s="9">
        <f t="shared" si="135"/>
        <v>0</v>
      </c>
      <c r="N269" s="1" t="s">
        <v>215</v>
      </c>
      <c r="O269" s="7" t="s">
        <v>1859</v>
      </c>
      <c r="P269" s="1" t="s">
        <v>741</v>
      </c>
      <c r="Q269" s="1">
        <v>0</v>
      </c>
      <c r="R269" s="1" t="s">
        <v>742</v>
      </c>
      <c r="S269" s="1">
        <f t="shared" si="136"/>
        <v>1</v>
      </c>
      <c r="T269" s="1">
        <f t="shared" si="137"/>
        <v>0</v>
      </c>
      <c r="U269" s="1">
        <f t="shared" si="138"/>
        <v>0</v>
      </c>
      <c r="V269" s="1">
        <f t="shared" si="139"/>
        <v>0</v>
      </c>
      <c r="W269" s="1">
        <f t="shared" si="140"/>
        <v>0</v>
      </c>
      <c r="X269" s="1">
        <f t="shared" si="141"/>
        <v>1</v>
      </c>
      <c r="Y269" s="1">
        <f t="shared" si="142"/>
        <v>0</v>
      </c>
      <c r="Z269" s="1">
        <f t="shared" si="143"/>
        <v>0</v>
      </c>
      <c r="AA269" s="1">
        <f t="shared" si="144"/>
        <v>0</v>
      </c>
      <c r="AB269" s="1">
        <f t="shared" si="145"/>
        <v>0</v>
      </c>
      <c r="AC269" s="1">
        <f t="shared" si="125"/>
        <v>0</v>
      </c>
      <c r="AD269" s="1">
        <f t="shared" si="146"/>
        <v>0</v>
      </c>
      <c r="AE269" s="1">
        <f t="shared" si="129"/>
        <v>0</v>
      </c>
      <c r="AF269" s="1">
        <f t="shared" si="147"/>
        <v>0</v>
      </c>
      <c r="AG269" s="1">
        <f t="shared" si="148"/>
        <v>0</v>
      </c>
      <c r="AM269" s="1">
        <f t="shared" si="149"/>
        <v>0</v>
      </c>
      <c r="AN269" s="1">
        <v>0</v>
      </c>
      <c r="AO269" s="1">
        <f>IF(K269="FORD",1,0)</f>
        <v>0</v>
      </c>
      <c r="AP269" s="1">
        <f t="shared" si="150"/>
        <v>0</v>
      </c>
      <c r="AQ269" s="1">
        <v>0</v>
      </c>
      <c r="AR269" s="1">
        <f t="shared" si="151"/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2" t="s">
        <v>1722</v>
      </c>
      <c r="AZ269" s="2" t="s">
        <v>1466</v>
      </c>
      <c r="BA269" s="2" t="s">
        <v>1905</v>
      </c>
      <c r="BB269" s="2" t="s">
        <v>1857</v>
      </c>
      <c r="BC269" s="1">
        <v>1</v>
      </c>
      <c r="BD269" s="1" t="s">
        <v>1918</v>
      </c>
      <c r="BE269" s="1">
        <v>0</v>
      </c>
      <c r="BF269" s="1" t="s">
        <v>1944</v>
      </c>
      <c r="BG269" s="1">
        <v>1</v>
      </c>
      <c r="BH269" s="1">
        <v>1</v>
      </c>
      <c r="BI269" s="1">
        <v>1</v>
      </c>
      <c r="BJ269" s="1">
        <v>1</v>
      </c>
      <c r="BK269" s="1">
        <v>4</v>
      </c>
      <c r="BL269" s="1">
        <v>1</v>
      </c>
      <c r="BM269" s="1">
        <v>1</v>
      </c>
      <c r="BN269" s="1" t="s">
        <v>1945</v>
      </c>
      <c r="BO269" s="1">
        <v>0</v>
      </c>
      <c r="BP269" s="1">
        <v>1</v>
      </c>
      <c r="BQ269" s="1">
        <v>0</v>
      </c>
      <c r="BR269" s="1">
        <v>0</v>
      </c>
      <c r="BS269" s="1">
        <v>0</v>
      </c>
      <c r="BT269" s="1">
        <v>0</v>
      </c>
      <c r="BU269" s="1">
        <v>0</v>
      </c>
      <c r="BV269" s="1">
        <v>0</v>
      </c>
      <c r="BW269" s="1">
        <v>0</v>
      </c>
      <c r="BX269" s="1">
        <v>0</v>
      </c>
      <c r="BY269" s="1">
        <v>1</v>
      </c>
      <c r="CB269" s="1">
        <v>3</v>
      </c>
      <c r="CC269" s="1">
        <v>0</v>
      </c>
      <c r="CD269" s="1">
        <v>0</v>
      </c>
    </row>
    <row r="270" spans="1:83" x14ac:dyDescent="0.25">
      <c r="A270" s="1">
        <v>432</v>
      </c>
      <c r="B270" s="1" t="s">
        <v>1366</v>
      </c>
      <c r="C270" s="1" t="s">
        <v>621</v>
      </c>
      <c r="D270" s="7">
        <v>39503</v>
      </c>
      <c r="E270" s="9">
        <v>2008</v>
      </c>
      <c r="F270" s="13">
        <v>38372</v>
      </c>
      <c r="G270" s="13">
        <v>36911</v>
      </c>
      <c r="H270" s="11">
        <f t="shared" si="130"/>
        <v>1131</v>
      </c>
      <c r="I270" s="11">
        <f t="shared" si="131"/>
        <v>2592</v>
      </c>
      <c r="J270" s="9">
        <f t="shared" si="132"/>
        <v>2</v>
      </c>
      <c r="K270" s="9">
        <f t="shared" si="133"/>
        <v>0</v>
      </c>
      <c r="L270" s="9">
        <f t="shared" si="134"/>
        <v>1</v>
      </c>
      <c r="M270" s="9">
        <f t="shared" si="135"/>
        <v>0</v>
      </c>
      <c r="N270" s="1" t="s">
        <v>215</v>
      </c>
      <c r="O270" s="7" t="s">
        <v>1859</v>
      </c>
      <c r="P270" s="1" t="s">
        <v>741</v>
      </c>
      <c r="Q270" s="1">
        <v>0</v>
      </c>
      <c r="R270" s="1" t="s">
        <v>742</v>
      </c>
      <c r="S270" s="1">
        <f t="shared" si="136"/>
        <v>1</v>
      </c>
      <c r="T270" s="1">
        <f t="shared" si="137"/>
        <v>0</v>
      </c>
      <c r="U270" s="1">
        <f t="shared" si="138"/>
        <v>0</v>
      </c>
      <c r="V270" s="1">
        <f t="shared" si="139"/>
        <v>0</v>
      </c>
      <c r="W270" s="1">
        <f t="shared" si="140"/>
        <v>0</v>
      </c>
      <c r="X270" s="1">
        <f t="shared" si="141"/>
        <v>0</v>
      </c>
      <c r="Y270" s="1">
        <f t="shared" si="142"/>
        <v>0</v>
      </c>
      <c r="Z270" s="1">
        <f t="shared" si="143"/>
        <v>0</v>
      </c>
      <c r="AA270" s="1">
        <f t="shared" si="144"/>
        <v>0</v>
      </c>
      <c r="AB270" s="1">
        <f t="shared" si="145"/>
        <v>0</v>
      </c>
      <c r="AC270" s="1">
        <f t="shared" si="125"/>
        <v>0</v>
      </c>
      <c r="AD270" s="1">
        <f t="shared" si="146"/>
        <v>0</v>
      </c>
      <c r="AE270" s="1">
        <f t="shared" si="129"/>
        <v>0</v>
      </c>
      <c r="AF270" s="1">
        <f t="shared" si="147"/>
        <v>0</v>
      </c>
      <c r="AG270" s="1">
        <f t="shared" si="148"/>
        <v>0</v>
      </c>
      <c r="AH270" s="1">
        <v>0</v>
      </c>
      <c r="AI270" s="1">
        <v>1</v>
      </c>
      <c r="AJ270" s="1">
        <v>0</v>
      </c>
      <c r="AK270" s="1">
        <v>0</v>
      </c>
      <c r="AL270" s="1">
        <v>0</v>
      </c>
      <c r="AM270" s="1">
        <f t="shared" si="149"/>
        <v>0</v>
      </c>
      <c r="AN270" s="1">
        <v>1</v>
      </c>
      <c r="AO270" s="1">
        <v>1</v>
      </c>
      <c r="AP270" s="1">
        <f t="shared" si="150"/>
        <v>0</v>
      </c>
      <c r="AQ270" s="1">
        <v>0</v>
      </c>
      <c r="AR270" s="1">
        <f t="shared" si="151"/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2" t="s">
        <v>1858</v>
      </c>
      <c r="AZ270" s="2" t="s">
        <v>1807</v>
      </c>
      <c r="BA270" s="2" t="s">
        <v>1914</v>
      </c>
      <c r="BB270" s="2" t="s">
        <v>1861</v>
      </c>
      <c r="BC270" s="1">
        <v>2</v>
      </c>
      <c r="BD270" s="1" t="s">
        <v>1923</v>
      </c>
      <c r="BE270" s="1">
        <v>1</v>
      </c>
      <c r="BF270" s="1" t="s">
        <v>1977</v>
      </c>
      <c r="BG270" s="1">
        <v>1</v>
      </c>
      <c r="BH270" s="1">
        <v>0</v>
      </c>
      <c r="BI270" s="1">
        <v>0</v>
      </c>
      <c r="BJ270" s="1">
        <v>0</v>
      </c>
      <c r="BK270" s="1">
        <v>1</v>
      </c>
      <c r="BL270" s="1">
        <v>1</v>
      </c>
      <c r="BM270" s="1">
        <v>0</v>
      </c>
      <c r="BO270" s="1">
        <v>0</v>
      </c>
      <c r="BP270" s="1">
        <v>0</v>
      </c>
      <c r="BQ270" s="1">
        <v>0</v>
      </c>
      <c r="BR270" s="1">
        <v>0</v>
      </c>
      <c r="BS270" s="1">
        <v>0</v>
      </c>
      <c r="BT270" s="1">
        <v>0</v>
      </c>
      <c r="BU270" s="1">
        <v>0</v>
      </c>
      <c r="BV270" s="1">
        <v>0</v>
      </c>
      <c r="BW270" s="1">
        <v>0</v>
      </c>
      <c r="BX270" s="1">
        <v>0</v>
      </c>
      <c r="BY270" s="1">
        <v>0</v>
      </c>
      <c r="CB270" s="1">
        <v>1</v>
      </c>
      <c r="CC270" s="1">
        <v>0</v>
      </c>
      <c r="CD270" s="1">
        <v>0</v>
      </c>
    </row>
    <row r="271" spans="1:83" x14ac:dyDescent="0.25">
      <c r="A271" s="1">
        <v>429</v>
      </c>
      <c r="B271" s="1" t="s">
        <v>281</v>
      </c>
      <c r="C271" s="1" t="s">
        <v>282</v>
      </c>
      <c r="D271" s="7">
        <v>40153</v>
      </c>
      <c r="E271" s="10">
        <v>2009</v>
      </c>
      <c r="F271" s="13">
        <v>39833</v>
      </c>
      <c r="G271" s="13">
        <v>39833</v>
      </c>
      <c r="H271" s="11">
        <f t="shared" si="130"/>
        <v>320</v>
      </c>
      <c r="I271" s="11">
        <f t="shared" si="131"/>
        <v>320</v>
      </c>
      <c r="J271" s="9">
        <f t="shared" si="132"/>
        <v>1</v>
      </c>
      <c r="K271" s="9">
        <f t="shared" si="133"/>
        <v>1</v>
      </c>
      <c r="L271" s="9">
        <f t="shared" si="134"/>
        <v>0</v>
      </c>
      <c r="M271" s="9">
        <f t="shared" si="135"/>
        <v>0</v>
      </c>
      <c r="N271" s="1" t="s">
        <v>197</v>
      </c>
      <c r="O271" s="7"/>
      <c r="P271" s="1" t="s">
        <v>727</v>
      </c>
      <c r="Q271" s="1">
        <v>1</v>
      </c>
      <c r="R271" s="1" t="s">
        <v>728</v>
      </c>
      <c r="S271" s="1">
        <f t="shared" si="136"/>
        <v>0</v>
      </c>
      <c r="T271" s="1">
        <f t="shared" si="137"/>
        <v>1</v>
      </c>
      <c r="U271" s="1">
        <f t="shared" si="138"/>
        <v>0</v>
      </c>
      <c r="V271" s="1">
        <f t="shared" si="139"/>
        <v>0</v>
      </c>
      <c r="W271" s="1">
        <f t="shared" si="140"/>
        <v>0</v>
      </c>
      <c r="X271" s="1">
        <f t="shared" si="141"/>
        <v>0</v>
      </c>
      <c r="Y271" s="1">
        <f t="shared" si="142"/>
        <v>0</v>
      </c>
      <c r="Z271" s="1">
        <f t="shared" si="143"/>
        <v>0</v>
      </c>
      <c r="AA271" s="1">
        <f t="shared" si="144"/>
        <v>0</v>
      </c>
      <c r="AB271" s="1">
        <f t="shared" si="145"/>
        <v>0</v>
      </c>
      <c r="AC271" s="1">
        <f t="shared" si="125"/>
        <v>0</v>
      </c>
      <c r="AD271" s="1">
        <f t="shared" si="146"/>
        <v>0</v>
      </c>
      <c r="AE271" s="1">
        <f t="shared" si="129"/>
        <v>0</v>
      </c>
      <c r="AF271" s="1">
        <f t="shared" si="147"/>
        <v>0</v>
      </c>
      <c r="AG271" s="1">
        <f t="shared" si="148"/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f t="shared" si="149"/>
        <v>0</v>
      </c>
      <c r="AN271" s="1">
        <v>0</v>
      </c>
      <c r="AO271" s="1">
        <f t="shared" ref="AO271:AO277" si="152">IF(K271="FORD",1,0)</f>
        <v>0</v>
      </c>
      <c r="AP271" s="1">
        <f t="shared" si="150"/>
        <v>0</v>
      </c>
      <c r="AQ271" s="1">
        <v>1</v>
      </c>
      <c r="AR271" s="1">
        <f t="shared" si="151"/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1">
        <v>0</v>
      </c>
      <c r="AY271" s="2" t="s">
        <v>283</v>
      </c>
      <c r="AZ271" s="2"/>
      <c r="BA271" s="2"/>
      <c r="BB271" s="2"/>
    </row>
    <row r="272" spans="1:83" x14ac:dyDescent="0.25">
      <c r="A272" s="1">
        <v>431</v>
      </c>
      <c r="B272" s="1" t="s">
        <v>1244</v>
      </c>
      <c r="C272" s="1" t="s">
        <v>1245</v>
      </c>
      <c r="D272" s="7">
        <v>37892</v>
      </c>
      <c r="E272" s="9">
        <v>2003</v>
      </c>
      <c r="F272" s="13">
        <v>36911</v>
      </c>
      <c r="G272" s="13">
        <v>36911</v>
      </c>
      <c r="H272" s="11">
        <f t="shared" si="130"/>
        <v>981</v>
      </c>
      <c r="I272" s="11">
        <f t="shared" si="131"/>
        <v>981</v>
      </c>
      <c r="J272" s="9">
        <f t="shared" si="132"/>
        <v>2</v>
      </c>
      <c r="K272" s="9">
        <f t="shared" si="133"/>
        <v>0</v>
      </c>
      <c r="L272" s="9">
        <f t="shared" si="134"/>
        <v>1</v>
      </c>
      <c r="M272" s="9">
        <f t="shared" si="135"/>
        <v>0</v>
      </c>
      <c r="N272" s="1" t="s">
        <v>215</v>
      </c>
      <c r="O272" s="7" t="s">
        <v>1793</v>
      </c>
      <c r="P272" s="1" t="s">
        <v>377</v>
      </c>
      <c r="Q272" s="1">
        <v>0</v>
      </c>
      <c r="R272" s="1" t="s">
        <v>377</v>
      </c>
      <c r="S272" s="1">
        <f t="shared" si="136"/>
        <v>0</v>
      </c>
      <c r="T272" s="1">
        <f t="shared" si="137"/>
        <v>0</v>
      </c>
      <c r="U272" s="1">
        <f t="shared" si="138"/>
        <v>0</v>
      </c>
      <c r="V272" s="1">
        <f t="shared" si="139"/>
        <v>0</v>
      </c>
      <c r="W272" s="1">
        <f t="shared" si="140"/>
        <v>0</v>
      </c>
      <c r="X272" s="1">
        <f t="shared" si="141"/>
        <v>0</v>
      </c>
      <c r="Y272" s="1">
        <f t="shared" si="142"/>
        <v>0</v>
      </c>
      <c r="Z272" s="1">
        <f t="shared" si="143"/>
        <v>0</v>
      </c>
      <c r="AA272" s="1">
        <f t="shared" si="144"/>
        <v>0</v>
      </c>
      <c r="AB272" s="1">
        <f t="shared" si="145"/>
        <v>0</v>
      </c>
      <c r="AC272" s="1">
        <f t="shared" si="125"/>
        <v>0</v>
      </c>
      <c r="AD272" s="1">
        <f t="shared" si="146"/>
        <v>0</v>
      </c>
      <c r="AE272" s="1">
        <f t="shared" si="129"/>
        <v>0</v>
      </c>
      <c r="AF272" s="1">
        <f t="shared" si="147"/>
        <v>0</v>
      </c>
      <c r="AG272" s="1">
        <f t="shared" si="148"/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f t="shared" si="149"/>
        <v>0</v>
      </c>
      <c r="AN272" s="1">
        <v>0</v>
      </c>
      <c r="AO272" s="1">
        <f t="shared" si="152"/>
        <v>0</v>
      </c>
      <c r="AP272" s="1">
        <f t="shared" si="150"/>
        <v>0</v>
      </c>
      <c r="AQ272" s="1">
        <v>1</v>
      </c>
      <c r="AR272" s="1">
        <f t="shared" si="151"/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2" t="s">
        <v>1852</v>
      </c>
      <c r="AZ272" s="2" t="s">
        <v>1749</v>
      </c>
      <c r="BA272" s="2" t="s">
        <v>1905</v>
      </c>
      <c r="BB272" s="2" t="s">
        <v>1810</v>
      </c>
    </row>
    <row r="273" spans="1:83" x14ac:dyDescent="0.25">
      <c r="A273" s="1">
        <v>427</v>
      </c>
      <c r="B273" s="1" t="s">
        <v>1244</v>
      </c>
      <c r="C273" s="1" t="s">
        <v>296</v>
      </c>
      <c r="D273" s="7">
        <v>39103</v>
      </c>
      <c r="E273" s="9">
        <v>2007</v>
      </c>
      <c r="F273" s="13">
        <v>38372</v>
      </c>
      <c r="G273" s="13">
        <v>36911</v>
      </c>
      <c r="H273" s="11">
        <f t="shared" si="130"/>
        <v>731</v>
      </c>
      <c r="I273" s="11">
        <f t="shared" si="131"/>
        <v>2192</v>
      </c>
      <c r="J273" s="9">
        <f t="shared" si="132"/>
        <v>2</v>
      </c>
      <c r="K273" s="9">
        <f t="shared" si="133"/>
        <v>0</v>
      </c>
      <c r="L273" s="9">
        <f t="shared" si="134"/>
        <v>1</v>
      </c>
      <c r="M273" s="9">
        <f t="shared" si="135"/>
        <v>0</v>
      </c>
      <c r="N273" s="1" t="s">
        <v>215</v>
      </c>
      <c r="O273" s="7">
        <v>39494</v>
      </c>
      <c r="P273" s="1" t="s">
        <v>727</v>
      </c>
      <c r="Q273" s="1">
        <v>1</v>
      </c>
      <c r="R273" s="1" t="s">
        <v>728</v>
      </c>
      <c r="S273" s="1">
        <f t="shared" si="136"/>
        <v>0</v>
      </c>
      <c r="T273" s="1">
        <f t="shared" si="137"/>
        <v>1</v>
      </c>
      <c r="U273" s="1">
        <f t="shared" si="138"/>
        <v>0</v>
      </c>
      <c r="V273" s="1">
        <f t="shared" si="139"/>
        <v>0</v>
      </c>
      <c r="W273" s="1">
        <f t="shared" si="140"/>
        <v>0</v>
      </c>
      <c r="X273" s="1">
        <f t="shared" si="141"/>
        <v>0</v>
      </c>
      <c r="Y273" s="1">
        <f t="shared" si="142"/>
        <v>0</v>
      </c>
      <c r="Z273" s="1">
        <f t="shared" si="143"/>
        <v>0</v>
      </c>
      <c r="AA273" s="1">
        <f t="shared" si="144"/>
        <v>0</v>
      </c>
      <c r="AB273" s="1">
        <f t="shared" si="145"/>
        <v>0</v>
      </c>
      <c r="AC273" s="1">
        <f t="shared" si="125"/>
        <v>0</v>
      </c>
      <c r="AD273" s="1">
        <f t="shared" si="146"/>
        <v>0</v>
      </c>
      <c r="AE273" s="1">
        <f t="shared" si="129"/>
        <v>0</v>
      </c>
      <c r="AF273" s="1">
        <f t="shared" si="147"/>
        <v>0</v>
      </c>
      <c r="AG273" s="1">
        <f t="shared" si="148"/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f t="shared" si="149"/>
        <v>0</v>
      </c>
      <c r="AN273" s="1">
        <v>0</v>
      </c>
      <c r="AO273" s="1">
        <f t="shared" si="152"/>
        <v>0</v>
      </c>
      <c r="AP273" s="1">
        <f t="shared" si="150"/>
        <v>0</v>
      </c>
      <c r="AQ273" s="1">
        <v>0</v>
      </c>
      <c r="AR273" s="1">
        <f t="shared" si="151"/>
        <v>0</v>
      </c>
      <c r="AS273" s="1">
        <v>0</v>
      </c>
      <c r="AT273" s="1">
        <v>1</v>
      </c>
      <c r="AU273" s="1">
        <v>0</v>
      </c>
      <c r="AV273" s="1">
        <v>0</v>
      </c>
      <c r="AW273" s="1">
        <v>0</v>
      </c>
      <c r="AX273" s="1">
        <v>0</v>
      </c>
      <c r="AY273" s="2" t="s">
        <v>1743</v>
      </c>
      <c r="AZ273" s="2"/>
      <c r="BA273" s="2"/>
      <c r="BB273" s="2"/>
    </row>
    <row r="274" spans="1:83" x14ac:dyDescent="0.25">
      <c r="A274" s="1">
        <v>426</v>
      </c>
      <c r="B274" s="1" t="s">
        <v>813</v>
      </c>
      <c r="C274" s="1" t="s">
        <v>814</v>
      </c>
      <c r="D274" s="7">
        <v>37102</v>
      </c>
      <c r="E274" s="9">
        <v>2001</v>
      </c>
      <c r="F274" s="13">
        <v>36911</v>
      </c>
      <c r="G274" s="13">
        <v>36911</v>
      </c>
      <c r="H274" s="11">
        <f t="shared" si="130"/>
        <v>191</v>
      </c>
      <c r="I274" s="11">
        <f t="shared" si="131"/>
        <v>191</v>
      </c>
      <c r="J274" s="9">
        <f t="shared" si="132"/>
        <v>2</v>
      </c>
      <c r="K274" s="9">
        <f t="shared" si="133"/>
        <v>0</v>
      </c>
      <c r="L274" s="9">
        <f t="shared" si="134"/>
        <v>1</v>
      </c>
      <c r="M274" s="9">
        <f t="shared" si="135"/>
        <v>0</v>
      </c>
      <c r="N274" s="1" t="s">
        <v>215</v>
      </c>
      <c r="O274" s="7" t="s">
        <v>1658</v>
      </c>
      <c r="P274" s="1" t="s">
        <v>727</v>
      </c>
      <c r="Q274" s="1">
        <v>1</v>
      </c>
      <c r="R274" s="1" t="s">
        <v>728</v>
      </c>
      <c r="S274" s="1">
        <f t="shared" si="136"/>
        <v>0</v>
      </c>
      <c r="T274" s="1">
        <f t="shared" si="137"/>
        <v>1</v>
      </c>
      <c r="U274" s="1">
        <f t="shared" si="138"/>
        <v>0</v>
      </c>
      <c r="V274" s="1">
        <f t="shared" si="139"/>
        <v>0</v>
      </c>
      <c r="W274" s="1">
        <f t="shared" si="140"/>
        <v>0</v>
      </c>
      <c r="X274" s="1">
        <f t="shared" si="141"/>
        <v>1</v>
      </c>
      <c r="Y274" s="1">
        <f t="shared" si="142"/>
        <v>0</v>
      </c>
      <c r="Z274" s="1">
        <f t="shared" si="143"/>
        <v>0</v>
      </c>
      <c r="AA274" s="1">
        <f t="shared" si="144"/>
        <v>0</v>
      </c>
      <c r="AB274" s="1">
        <f t="shared" si="145"/>
        <v>0</v>
      </c>
      <c r="AC274" s="1">
        <f t="shared" si="125"/>
        <v>0</v>
      </c>
      <c r="AD274" s="1">
        <f t="shared" si="146"/>
        <v>0</v>
      </c>
      <c r="AE274" s="1">
        <f t="shared" si="129"/>
        <v>0</v>
      </c>
      <c r="AF274" s="1">
        <f t="shared" si="147"/>
        <v>0</v>
      </c>
      <c r="AG274" s="1">
        <f t="shared" si="148"/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f t="shared" si="149"/>
        <v>0</v>
      </c>
      <c r="AN274" s="1">
        <v>0</v>
      </c>
      <c r="AO274" s="1">
        <f t="shared" si="152"/>
        <v>0</v>
      </c>
      <c r="AP274" s="1">
        <f t="shared" si="150"/>
        <v>0</v>
      </c>
      <c r="AQ274" s="1">
        <v>0</v>
      </c>
      <c r="AR274" s="1">
        <f t="shared" si="151"/>
        <v>0</v>
      </c>
      <c r="AS274" s="1">
        <v>0</v>
      </c>
      <c r="AT274" s="1">
        <v>0</v>
      </c>
      <c r="AU274" s="1">
        <v>0</v>
      </c>
      <c r="AV274" s="1">
        <v>0</v>
      </c>
      <c r="AW274" s="1">
        <v>0</v>
      </c>
      <c r="AX274" s="1">
        <v>0</v>
      </c>
      <c r="AY274" s="2" t="s">
        <v>1722</v>
      </c>
      <c r="AZ274" s="2" t="s">
        <v>1729</v>
      </c>
      <c r="BA274" s="2" t="s">
        <v>1909</v>
      </c>
      <c r="BB274" s="2" t="s">
        <v>1813</v>
      </c>
    </row>
    <row r="275" spans="1:83" x14ac:dyDescent="0.25">
      <c r="A275" s="1">
        <v>425</v>
      </c>
      <c r="B275" s="1" t="s">
        <v>1436</v>
      </c>
      <c r="C275" s="1" t="s">
        <v>1437</v>
      </c>
      <c r="D275" s="7">
        <v>39731</v>
      </c>
      <c r="E275" s="9">
        <v>2008</v>
      </c>
      <c r="F275" s="13">
        <v>38372</v>
      </c>
      <c r="G275" s="13">
        <v>36911</v>
      </c>
      <c r="H275" s="11">
        <f t="shared" si="130"/>
        <v>1359</v>
      </c>
      <c r="I275" s="11">
        <f t="shared" si="131"/>
        <v>2820</v>
      </c>
      <c r="J275" s="9">
        <f t="shared" si="132"/>
        <v>2</v>
      </c>
      <c r="K275" s="9">
        <f t="shared" si="133"/>
        <v>0</v>
      </c>
      <c r="L275" s="9">
        <f t="shared" si="134"/>
        <v>1</v>
      </c>
      <c r="M275" s="9">
        <f t="shared" si="135"/>
        <v>0</v>
      </c>
      <c r="N275" s="1" t="s">
        <v>215</v>
      </c>
      <c r="O275" s="7" t="s">
        <v>1739</v>
      </c>
      <c r="P275" s="1" t="s">
        <v>727</v>
      </c>
      <c r="Q275" s="1">
        <v>1</v>
      </c>
      <c r="R275" s="1" t="s">
        <v>728</v>
      </c>
      <c r="S275" s="1">
        <f t="shared" si="136"/>
        <v>0</v>
      </c>
      <c r="T275" s="1">
        <f t="shared" si="137"/>
        <v>1</v>
      </c>
      <c r="U275" s="1">
        <f t="shared" si="138"/>
        <v>0</v>
      </c>
      <c r="V275" s="1">
        <f t="shared" si="139"/>
        <v>0</v>
      </c>
      <c r="W275" s="1">
        <f t="shared" si="140"/>
        <v>0</v>
      </c>
      <c r="X275" s="1">
        <f t="shared" si="141"/>
        <v>0</v>
      </c>
      <c r="Y275" s="1">
        <f t="shared" si="142"/>
        <v>1</v>
      </c>
      <c r="Z275" s="1">
        <f t="shared" si="143"/>
        <v>0</v>
      </c>
      <c r="AA275" s="1">
        <f t="shared" si="144"/>
        <v>0</v>
      </c>
      <c r="AB275" s="1">
        <f t="shared" si="145"/>
        <v>0</v>
      </c>
      <c r="AC275" s="1">
        <f t="shared" si="125"/>
        <v>0</v>
      </c>
      <c r="AD275" s="1">
        <f t="shared" si="146"/>
        <v>0</v>
      </c>
      <c r="AE275" s="1">
        <f t="shared" si="129"/>
        <v>0</v>
      </c>
      <c r="AF275" s="1">
        <f t="shared" si="147"/>
        <v>0</v>
      </c>
      <c r="AG275" s="1">
        <f t="shared" si="148"/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f t="shared" si="149"/>
        <v>0</v>
      </c>
      <c r="AN275" s="1">
        <v>0</v>
      </c>
      <c r="AO275" s="1">
        <f t="shared" si="152"/>
        <v>0</v>
      </c>
      <c r="AP275" s="1">
        <f t="shared" si="150"/>
        <v>0</v>
      </c>
      <c r="AQ275" s="1">
        <v>0</v>
      </c>
      <c r="AR275" s="1">
        <f t="shared" si="151"/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2" t="s">
        <v>1735</v>
      </c>
      <c r="AZ275" s="2" t="s">
        <v>1736</v>
      </c>
      <c r="BA275" s="2" t="s">
        <v>1906</v>
      </c>
      <c r="BB275" s="2" t="s">
        <v>1813</v>
      </c>
      <c r="BC275" s="1">
        <v>1</v>
      </c>
      <c r="BD275" s="1" t="s">
        <v>1918</v>
      </c>
      <c r="BE275" s="1">
        <v>0</v>
      </c>
      <c r="BF275" s="1" t="s">
        <v>217</v>
      </c>
      <c r="BG275" s="1">
        <v>0</v>
      </c>
      <c r="BH275" s="1">
        <v>0</v>
      </c>
      <c r="BI275" s="1">
        <v>0</v>
      </c>
      <c r="BJ275" s="1">
        <v>0</v>
      </c>
      <c r="BK275" s="1">
        <v>0</v>
      </c>
      <c r="BL275" s="1">
        <v>0</v>
      </c>
      <c r="BM275" s="1">
        <v>0</v>
      </c>
      <c r="BO275" s="1">
        <v>0</v>
      </c>
      <c r="BP275" s="1">
        <v>0</v>
      </c>
      <c r="BQ275" s="1">
        <v>0</v>
      </c>
      <c r="BR275" s="1">
        <v>0</v>
      </c>
      <c r="BS275" s="1">
        <v>0</v>
      </c>
      <c r="BT275" s="1">
        <v>0</v>
      </c>
      <c r="BU275" s="1">
        <v>0</v>
      </c>
      <c r="BV275" s="1">
        <v>0</v>
      </c>
      <c r="BW275" s="1">
        <v>0</v>
      </c>
      <c r="BX275" s="1">
        <v>1</v>
      </c>
      <c r="BY275" s="1">
        <v>0</v>
      </c>
      <c r="CB275" s="1">
        <v>0</v>
      </c>
      <c r="CC275" s="1">
        <v>0</v>
      </c>
      <c r="CD275" s="1">
        <v>1</v>
      </c>
      <c r="CE275" s="1" t="s">
        <v>2065</v>
      </c>
    </row>
    <row r="276" spans="1:83" x14ac:dyDescent="0.25">
      <c r="A276" s="1">
        <v>424</v>
      </c>
      <c r="B276" s="2" t="s">
        <v>1105</v>
      </c>
      <c r="C276" s="2" t="s">
        <v>1106</v>
      </c>
      <c r="D276" s="8">
        <v>37963</v>
      </c>
      <c r="E276" s="9">
        <v>2003</v>
      </c>
      <c r="F276" s="13">
        <v>36911</v>
      </c>
      <c r="G276" s="13">
        <v>36911</v>
      </c>
      <c r="H276" s="11">
        <f t="shared" si="130"/>
        <v>1052</v>
      </c>
      <c r="I276" s="11">
        <f t="shared" si="131"/>
        <v>1052</v>
      </c>
      <c r="J276" s="9">
        <f t="shared" si="132"/>
        <v>2</v>
      </c>
      <c r="K276" s="9">
        <f t="shared" si="133"/>
        <v>0</v>
      </c>
      <c r="L276" s="9">
        <f t="shared" si="134"/>
        <v>1</v>
      </c>
      <c r="M276" s="9">
        <f t="shared" si="135"/>
        <v>0</v>
      </c>
      <c r="N276" s="1" t="s">
        <v>215</v>
      </c>
      <c r="O276" s="7">
        <v>39815</v>
      </c>
      <c r="P276" s="1" t="s">
        <v>727</v>
      </c>
      <c r="Q276" s="1">
        <v>1</v>
      </c>
      <c r="R276" s="1" t="s">
        <v>728</v>
      </c>
      <c r="S276" s="1">
        <f t="shared" si="136"/>
        <v>0</v>
      </c>
      <c r="T276" s="1">
        <f t="shared" si="137"/>
        <v>1</v>
      </c>
      <c r="U276" s="1">
        <f t="shared" si="138"/>
        <v>0</v>
      </c>
      <c r="V276" s="1">
        <f t="shared" si="139"/>
        <v>0</v>
      </c>
      <c r="W276" s="1">
        <f t="shared" si="140"/>
        <v>0</v>
      </c>
      <c r="X276" s="1">
        <f t="shared" si="141"/>
        <v>1</v>
      </c>
      <c r="Y276" s="1">
        <f t="shared" si="142"/>
        <v>0</v>
      </c>
      <c r="Z276" s="1">
        <f t="shared" si="143"/>
        <v>0</v>
      </c>
      <c r="AA276" s="1">
        <f t="shared" si="144"/>
        <v>0</v>
      </c>
      <c r="AB276" s="1">
        <f t="shared" si="145"/>
        <v>0</v>
      </c>
      <c r="AC276" s="1">
        <f t="shared" si="125"/>
        <v>0</v>
      </c>
      <c r="AD276" s="1">
        <f t="shared" si="146"/>
        <v>0</v>
      </c>
      <c r="AE276" s="1">
        <f t="shared" si="129"/>
        <v>0</v>
      </c>
      <c r="AF276" s="1">
        <f t="shared" si="147"/>
        <v>0</v>
      </c>
      <c r="AG276" s="1">
        <f t="shared" si="148"/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0</v>
      </c>
      <c r="AM276" s="1">
        <f t="shared" si="149"/>
        <v>0</v>
      </c>
      <c r="AN276" s="1">
        <v>0</v>
      </c>
      <c r="AO276" s="1">
        <f t="shared" si="152"/>
        <v>0</v>
      </c>
      <c r="AP276" s="1">
        <f t="shared" si="150"/>
        <v>0</v>
      </c>
      <c r="AQ276" s="1">
        <v>0</v>
      </c>
      <c r="AR276" s="1">
        <f t="shared" si="151"/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2" t="s">
        <v>1722</v>
      </c>
      <c r="AZ276" s="2" t="s">
        <v>1741</v>
      </c>
      <c r="BA276" s="2" t="s">
        <v>1905</v>
      </c>
      <c r="BB276" s="2" t="s">
        <v>1813</v>
      </c>
      <c r="BC276" s="1">
        <v>1</v>
      </c>
      <c r="BE276" s="1">
        <v>0</v>
      </c>
      <c r="BF276" s="1" t="s">
        <v>2076</v>
      </c>
      <c r="BG276" s="1">
        <v>1</v>
      </c>
      <c r="BH276" s="1">
        <v>0</v>
      </c>
      <c r="BI276" s="1">
        <v>0</v>
      </c>
      <c r="BJ276" s="1">
        <v>0</v>
      </c>
      <c r="BK276" s="1">
        <v>1</v>
      </c>
      <c r="BL276" s="1">
        <v>0</v>
      </c>
      <c r="BM276" s="1">
        <v>0</v>
      </c>
      <c r="BO276" s="1">
        <v>0</v>
      </c>
      <c r="BP276" s="1">
        <v>0</v>
      </c>
      <c r="BQ276" s="1">
        <v>0</v>
      </c>
      <c r="BR276" s="1">
        <v>0</v>
      </c>
      <c r="BS276" s="1">
        <v>1</v>
      </c>
      <c r="BT276" s="1">
        <v>0</v>
      </c>
      <c r="BU276" s="1">
        <v>0</v>
      </c>
      <c r="BV276" s="1">
        <v>0</v>
      </c>
      <c r="BW276" s="1">
        <v>0</v>
      </c>
      <c r="BX276" s="1">
        <v>0</v>
      </c>
      <c r="BY276" s="1">
        <v>0</v>
      </c>
      <c r="CB276" s="1">
        <v>0</v>
      </c>
      <c r="CC276" s="1">
        <v>0</v>
      </c>
      <c r="CD276" s="1">
        <v>0</v>
      </c>
    </row>
    <row r="277" spans="1:83" x14ac:dyDescent="0.25">
      <c r="A277" s="1">
        <v>423</v>
      </c>
      <c r="B277" s="1" t="s">
        <v>685</v>
      </c>
      <c r="C277" s="1" t="s">
        <v>934</v>
      </c>
      <c r="D277" s="7">
        <v>39621</v>
      </c>
      <c r="E277" s="10">
        <v>2008</v>
      </c>
      <c r="F277" s="13">
        <v>38372</v>
      </c>
      <c r="G277" s="13">
        <v>36911</v>
      </c>
      <c r="H277" s="11">
        <f t="shared" si="130"/>
        <v>1249</v>
      </c>
      <c r="I277" s="11">
        <f t="shared" si="131"/>
        <v>2710</v>
      </c>
      <c r="J277" s="9">
        <f t="shared" si="132"/>
        <v>2</v>
      </c>
      <c r="K277" s="9">
        <f t="shared" si="133"/>
        <v>0</v>
      </c>
      <c r="L277" s="9">
        <f t="shared" si="134"/>
        <v>1</v>
      </c>
      <c r="M277" s="9">
        <f t="shared" si="135"/>
        <v>0</v>
      </c>
      <c r="N277" s="1" t="s">
        <v>215</v>
      </c>
      <c r="O277" s="7" t="s">
        <v>1809</v>
      </c>
      <c r="P277" s="1" t="s">
        <v>727</v>
      </c>
      <c r="Q277" s="1">
        <v>1</v>
      </c>
      <c r="R277" s="1" t="s">
        <v>728</v>
      </c>
      <c r="S277" s="1">
        <f t="shared" si="136"/>
        <v>0</v>
      </c>
      <c r="T277" s="1">
        <f t="shared" si="137"/>
        <v>1</v>
      </c>
      <c r="U277" s="1">
        <f t="shared" si="138"/>
        <v>0</v>
      </c>
      <c r="V277" s="1">
        <f t="shared" si="139"/>
        <v>0</v>
      </c>
      <c r="W277" s="1">
        <f t="shared" si="140"/>
        <v>0</v>
      </c>
      <c r="X277" s="1">
        <f t="shared" si="141"/>
        <v>1</v>
      </c>
      <c r="Y277" s="1">
        <f t="shared" si="142"/>
        <v>0</v>
      </c>
      <c r="Z277" s="1">
        <f t="shared" si="143"/>
        <v>0</v>
      </c>
      <c r="AA277" s="1">
        <f t="shared" si="144"/>
        <v>0</v>
      </c>
      <c r="AB277" s="1">
        <f t="shared" si="145"/>
        <v>0</v>
      </c>
      <c r="AC277" s="1">
        <f t="shared" si="125"/>
        <v>0</v>
      </c>
      <c r="AD277" s="1">
        <f t="shared" si="146"/>
        <v>0</v>
      </c>
      <c r="AE277" s="1">
        <f t="shared" si="129"/>
        <v>0</v>
      </c>
      <c r="AF277" s="1">
        <f t="shared" si="147"/>
        <v>0</v>
      </c>
      <c r="AG277" s="1">
        <f t="shared" si="148"/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f t="shared" si="149"/>
        <v>0</v>
      </c>
      <c r="AN277" s="1">
        <v>0</v>
      </c>
      <c r="AO277" s="1">
        <f t="shared" si="152"/>
        <v>0</v>
      </c>
      <c r="AP277" s="1">
        <f t="shared" si="150"/>
        <v>0</v>
      </c>
      <c r="AQ277" s="1">
        <v>0</v>
      </c>
      <c r="AR277" s="1">
        <f t="shared" si="151"/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AY277" s="2" t="s">
        <v>1722</v>
      </c>
      <c r="AZ277" s="2" t="s">
        <v>1729</v>
      </c>
      <c r="BA277" s="2" t="s">
        <v>1909</v>
      </c>
      <c r="BB277" s="2" t="s">
        <v>1813</v>
      </c>
      <c r="BC277" s="1">
        <v>1</v>
      </c>
      <c r="BE277" s="1">
        <v>0</v>
      </c>
      <c r="BF277" s="1" t="s">
        <v>189</v>
      </c>
      <c r="BG277" s="1">
        <v>0</v>
      </c>
      <c r="BH277" s="1">
        <v>0</v>
      </c>
      <c r="BI277" s="1">
        <v>0</v>
      </c>
      <c r="BJ277" s="1">
        <v>1</v>
      </c>
      <c r="BK277" s="1">
        <v>1</v>
      </c>
      <c r="BL277" s="1">
        <v>0</v>
      </c>
      <c r="BM277" s="1">
        <v>0</v>
      </c>
      <c r="BO277" s="1">
        <v>0</v>
      </c>
      <c r="BP277" s="1">
        <v>0</v>
      </c>
      <c r="BQ277" s="1">
        <v>0</v>
      </c>
      <c r="BR277" s="1">
        <v>0</v>
      </c>
      <c r="BS277" s="1">
        <v>0</v>
      </c>
      <c r="BT277" s="1">
        <v>0</v>
      </c>
      <c r="BU277" s="1">
        <v>0</v>
      </c>
      <c r="BV277" s="1">
        <v>0</v>
      </c>
      <c r="BW277" s="1">
        <v>0</v>
      </c>
      <c r="BX277" s="1">
        <v>0</v>
      </c>
      <c r="BY277" s="1">
        <v>0</v>
      </c>
      <c r="CB277" s="1">
        <v>0</v>
      </c>
      <c r="CC277" s="1">
        <v>0</v>
      </c>
      <c r="CD277" s="1">
        <v>0</v>
      </c>
    </row>
    <row r="278" spans="1:83" x14ac:dyDescent="0.25">
      <c r="A278" s="1">
        <v>422</v>
      </c>
      <c r="B278" s="2" t="s">
        <v>1376</v>
      </c>
      <c r="C278" s="2" t="s">
        <v>1377</v>
      </c>
      <c r="D278" s="8">
        <v>39933</v>
      </c>
      <c r="E278" s="9">
        <v>2009</v>
      </c>
      <c r="F278" s="13">
        <v>39833</v>
      </c>
      <c r="G278" s="13">
        <v>39833</v>
      </c>
      <c r="H278" s="11">
        <f t="shared" si="130"/>
        <v>100</v>
      </c>
      <c r="I278" s="11">
        <f t="shared" si="131"/>
        <v>100</v>
      </c>
      <c r="J278" s="9">
        <f t="shared" si="132"/>
        <v>1</v>
      </c>
      <c r="K278" s="9">
        <f t="shared" si="133"/>
        <v>1</v>
      </c>
      <c r="L278" s="9">
        <f t="shared" si="134"/>
        <v>0</v>
      </c>
      <c r="M278" s="9">
        <f t="shared" si="135"/>
        <v>0</v>
      </c>
      <c r="N278" s="1" t="s">
        <v>65</v>
      </c>
      <c r="O278" s="7"/>
      <c r="P278" s="1" t="s">
        <v>731</v>
      </c>
      <c r="Q278" s="1">
        <v>0</v>
      </c>
      <c r="R278" s="1" t="s">
        <v>732</v>
      </c>
      <c r="S278" s="1">
        <f t="shared" si="136"/>
        <v>0</v>
      </c>
      <c r="T278" s="1">
        <f t="shared" si="137"/>
        <v>0</v>
      </c>
      <c r="U278" s="1">
        <f t="shared" si="138"/>
        <v>1</v>
      </c>
      <c r="V278" s="1">
        <f t="shared" si="139"/>
        <v>0</v>
      </c>
      <c r="W278" s="1">
        <f t="shared" si="140"/>
        <v>0</v>
      </c>
      <c r="X278" s="1">
        <f t="shared" si="141"/>
        <v>0</v>
      </c>
      <c r="Y278" s="1">
        <f t="shared" si="142"/>
        <v>0</v>
      </c>
      <c r="Z278" s="1">
        <f t="shared" si="143"/>
        <v>0</v>
      </c>
      <c r="AA278" s="1">
        <f t="shared" si="144"/>
        <v>0</v>
      </c>
      <c r="AB278" s="1">
        <f t="shared" si="145"/>
        <v>0</v>
      </c>
      <c r="AC278" s="1">
        <f t="shared" si="125"/>
        <v>0</v>
      </c>
      <c r="AD278" s="1">
        <f t="shared" si="146"/>
        <v>0</v>
      </c>
      <c r="AE278" s="1">
        <f t="shared" si="129"/>
        <v>0</v>
      </c>
      <c r="AF278" s="1">
        <f t="shared" si="147"/>
        <v>0</v>
      </c>
      <c r="AG278" s="1">
        <f t="shared" si="148"/>
        <v>0</v>
      </c>
      <c r="AH278" s="1">
        <v>1</v>
      </c>
      <c r="AI278" s="1">
        <v>0</v>
      </c>
      <c r="AJ278" s="1">
        <v>0</v>
      </c>
      <c r="AK278" s="1">
        <v>0</v>
      </c>
      <c r="AL278" s="1">
        <v>0</v>
      </c>
      <c r="AM278" s="1">
        <f t="shared" si="149"/>
        <v>0</v>
      </c>
      <c r="AN278" s="1">
        <v>1</v>
      </c>
      <c r="AO278" s="1">
        <v>1</v>
      </c>
      <c r="AP278" s="1">
        <f t="shared" si="150"/>
        <v>0</v>
      </c>
      <c r="AQ278" s="1">
        <v>0</v>
      </c>
      <c r="AR278" s="1">
        <f t="shared" si="151"/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2" t="s">
        <v>517</v>
      </c>
      <c r="AZ278" s="2" t="s">
        <v>1812</v>
      </c>
      <c r="BA278" s="2" t="s">
        <v>1914</v>
      </c>
      <c r="BB278" s="2" t="s">
        <v>1720</v>
      </c>
      <c r="BC278" s="1">
        <v>2</v>
      </c>
      <c r="BD278" s="1" t="s">
        <v>66</v>
      </c>
      <c r="BE278" s="1">
        <v>0</v>
      </c>
      <c r="BF278" s="1" t="s">
        <v>67</v>
      </c>
      <c r="BG278" s="1">
        <v>0</v>
      </c>
      <c r="BH278" s="1">
        <v>0</v>
      </c>
      <c r="BI278" s="1">
        <v>0</v>
      </c>
      <c r="BJ278" s="1">
        <v>1</v>
      </c>
      <c r="BK278" s="1">
        <v>1</v>
      </c>
      <c r="BL278" s="1">
        <v>0</v>
      </c>
      <c r="BM278" s="1">
        <v>1</v>
      </c>
      <c r="BN278" s="1" t="s">
        <v>68</v>
      </c>
      <c r="BO278" s="1">
        <v>0</v>
      </c>
      <c r="BP278" s="1">
        <v>1</v>
      </c>
      <c r="BQ278" s="1">
        <v>1</v>
      </c>
      <c r="BR278" s="1">
        <v>1</v>
      </c>
      <c r="BS278" s="1">
        <v>0</v>
      </c>
      <c r="BT278" s="1">
        <v>0</v>
      </c>
      <c r="BU278" s="1">
        <v>0</v>
      </c>
      <c r="BV278" s="1">
        <v>0</v>
      </c>
      <c r="BW278" s="1">
        <v>0</v>
      </c>
      <c r="BX278" s="1">
        <v>1</v>
      </c>
      <c r="BY278" s="1">
        <v>0</v>
      </c>
      <c r="CB278" s="1">
        <v>0</v>
      </c>
      <c r="CC278" s="1">
        <v>0</v>
      </c>
      <c r="CD278" s="1">
        <v>0</v>
      </c>
    </row>
    <row r="279" spans="1:83" x14ac:dyDescent="0.25">
      <c r="A279" s="1">
        <v>421</v>
      </c>
      <c r="B279" s="2" t="s">
        <v>1348</v>
      </c>
      <c r="C279" s="2" t="s">
        <v>1349</v>
      </c>
      <c r="D279" s="8">
        <v>37991</v>
      </c>
      <c r="E279" s="9">
        <v>2004</v>
      </c>
      <c r="F279" s="13">
        <v>36911</v>
      </c>
      <c r="G279" s="13">
        <v>36911</v>
      </c>
      <c r="H279" s="11">
        <f t="shared" si="130"/>
        <v>1080</v>
      </c>
      <c r="I279" s="11">
        <f t="shared" si="131"/>
        <v>1080</v>
      </c>
      <c r="J279" s="9">
        <f t="shared" si="132"/>
        <v>2</v>
      </c>
      <c r="K279" s="9">
        <f t="shared" si="133"/>
        <v>0</v>
      </c>
      <c r="L279" s="9">
        <f t="shared" si="134"/>
        <v>1</v>
      </c>
      <c r="M279" s="9">
        <f t="shared" si="135"/>
        <v>0</v>
      </c>
      <c r="N279" s="1" t="s">
        <v>215</v>
      </c>
      <c r="O279" s="7" t="s">
        <v>1841</v>
      </c>
      <c r="P279" s="1" t="s">
        <v>741</v>
      </c>
      <c r="Q279" s="1">
        <v>0</v>
      </c>
      <c r="R279" s="1" t="s">
        <v>742</v>
      </c>
      <c r="S279" s="1">
        <f t="shared" si="136"/>
        <v>1</v>
      </c>
      <c r="T279" s="1">
        <f t="shared" si="137"/>
        <v>0</v>
      </c>
      <c r="U279" s="1">
        <f t="shared" si="138"/>
        <v>0</v>
      </c>
      <c r="V279" s="1">
        <f t="shared" si="139"/>
        <v>0</v>
      </c>
      <c r="W279" s="1">
        <f t="shared" si="140"/>
        <v>0</v>
      </c>
      <c r="X279" s="1">
        <f t="shared" si="141"/>
        <v>0</v>
      </c>
      <c r="Y279" s="1">
        <f t="shared" si="142"/>
        <v>0</v>
      </c>
      <c r="Z279" s="1">
        <f t="shared" si="143"/>
        <v>0</v>
      </c>
      <c r="AA279" s="1">
        <f t="shared" si="144"/>
        <v>0</v>
      </c>
      <c r="AB279" s="1">
        <f t="shared" si="145"/>
        <v>0</v>
      </c>
      <c r="AC279" s="1">
        <f t="shared" si="125"/>
        <v>1</v>
      </c>
      <c r="AD279" s="1">
        <f t="shared" si="146"/>
        <v>0</v>
      </c>
      <c r="AE279" s="1">
        <f t="shared" si="129"/>
        <v>0</v>
      </c>
      <c r="AF279" s="1">
        <f t="shared" si="147"/>
        <v>0</v>
      </c>
      <c r="AG279" s="1">
        <f t="shared" si="148"/>
        <v>0</v>
      </c>
      <c r="AH279" s="1">
        <v>0</v>
      </c>
      <c r="AI279" s="1">
        <v>1</v>
      </c>
      <c r="AJ279" s="1">
        <v>0</v>
      </c>
      <c r="AK279" s="1">
        <v>0</v>
      </c>
      <c r="AL279" s="1">
        <v>0</v>
      </c>
      <c r="AM279" s="1">
        <f t="shared" si="149"/>
        <v>0</v>
      </c>
      <c r="AN279" s="1">
        <v>1</v>
      </c>
      <c r="AO279" s="1">
        <f t="shared" ref="AO279:AO288" si="153">IF(K279="FORD",1,0)</f>
        <v>0</v>
      </c>
      <c r="AP279" s="1">
        <f t="shared" si="150"/>
        <v>0</v>
      </c>
      <c r="AQ279" s="1">
        <v>0</v>
      </c>
      <c r="AR279" s="1">
        <f t="shared" si="151"/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0</v>
      </c>
      <c r="AY279" s="2" t="s">
        <v>1827</v>
      </c>
      <c r="AZ279" s="2" t="s">
        <v>1840</v>
      </c>
      <c r="BA279" s="2" t="s">
        <v>1903</v>
      </c>
      <c r="BB279" s="2" t="s">
        <v>1813</v>
      </c>
    </row>
    <row r="280" spans="1:83" x14ac:dyDescent="0.25">
      <c r="A280" s="1">
        <v>420</v>
      </c>
      <c r="B280" s="1" t="s">
        <v>96</v>
      </c>
      <c r="C280" s="1" t="s">
        <v>97</v>
      </c>
      <c r="D280" s="7">
        <v>38893</v>
      </c>
      <c r="E280" s="9">
        <v>2006</v>
      </c>
      <c r="F280" s="13">
        <v>38372</v>
      </c>
      <c r="G280" s="13">
        <v>36911</v>
      </c>
      <c r="H280" s="11">
        <f t="shared" si="130"/>
        <v>521</v>
      </c>
      <c r="I280" s="11">
        <f t="shared" si="131"/>
        <v>1982</v>
      </c>
      <c r="J280" s="9">
        <f t="shared" si="132"/>
        <v>2</v>
      </c>
      <c r="K280" s="9">
        <f t="shared" si="133"/>
        <v>0</v>
      </c>
      <c r="L280" s="9">
        <f t="shared" si="134"/>
        <v>1</v>
      </c>
      <c r="M280" s="9">
        <f t="shared" si="135"/>
        <v>0</v>
      </c>
      <c r="N280" s="1" t="s">
        <v>215</v>
      </c>
      <c r="O280" s="7" t="s">
        <v>1809</v>
      </c>
      <c r="P280" s="1" t="s">
        <v>727</v>
      </c>
      <c r="Q280" s="1">
        <v>1</v>
      </c>
      <c r="R280" s="1" t="s">
        <v>728</v>
      </c>
      <c r="S280" s="1">
        <f t="shared" si="136"/>
        <v>0</v>
      </c>
      <c r="T280" s="1">
        <f t="shared" si="137"/>
        <v>1</v>
      </c>
      <c r="U280" s="1">
        <f t="shared" si="138"/>
        <v>0</v>
      </c>
      <c r="V280" s="1">
        <f t="shared" si="139"/>
        <v>0</v>
      </c>
      <c r="W280" s="1">
        <f t="shared" si="140"/>
        <v>0</v>
      </c>
      <c r="X280" s="1">
        <f t="shared" si="141"/>
        <v>1</v>
      </c>
      <c r="Y280" s="1">
        <f t="shared" si="142"/>
        <v>0</v>
      </c>
      <c r="Z280" s="1">
        <f t="shared" si="143"/>
        <v>0</v>
      </c>
      <c r="AA280" s="1">
        <f t="shared" si="144"/>
        <v>0</v>
      </c>
      <c r="AB280" s="1">
        <f t="shared" si="145"/>
        <v>0</v>
      </c>
      <c r="AC280" s="1">
        <f t="shared" si="125"/>
        <v>0</v>
      </c>
      <c r="AD280" s="1">
        <f t="shared" si="146"/>
        <v>0</v>
      </c>
      <c r="AE280" s="1">
        <f t="shared" si="129"/>
        <v>0</v>
      </c>
      <c r="AF280" s="1">
        <f t="shared" si="147"/>
        <v>0</v>
      </c>
      <c r="AG280" s="1">
        <f t="shared" si="148"/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f t="shared" si="149"/>
        <v>0</v>
      </c>
      <c r="AN280" s="1">
        <v>0</v>
      </c>
      <c r="AO280" s="1">
        <f t="shared" si="153"/>
        <v>0</v>
      </c>
      <c r="AP280" s="1">
        <f t="shared" si="150"/>
        <v>0</v>
      </c>
      <c r="AQ280" s="1">
        <v>0</v>
      </c>
      <c r="AR280" s="1">
        <f t="shared" si="151"/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AY280" s="2" t="s">
        <v>1722</v>
      </c>
      <c r="AZ280" s="2" t="s">
        <v>1723</v>
      </c>
      <c r="BA280" s="2" t="s">
        <v>1911</v>
      </c>
      <c r="BB280" s="2" t="s">
        <v>1810</v>
      </c>
      <c r="BC280" s="1">
        <v>1</v>
      </c>
      <c r="BE280" s="1">
        <v>0</v>
      </c>
      <c r="BF280" s="1" t="s">
        <v>86</v>
      </c>
      <c r="BG280" s="1">
        <v>0</v>
      </c>
      <c r="BH280" s="1">
        <v>0</v>
      </c>
      <c r="BI280" s="1">
        <v>0</v>
      </c>
      <c r="BJ280" s="1">
        <v>1</v>
      </c>
      <c r="BK280" s="1">
        <v>1</v>
      </c>
      <c r="BL280" s="1">
        <v>0</v>
      </c>
      <c r="BM280" s="1">
        <v>0</v>
      </c>
      <c r="BO280" s="1">
        <v>0</v>
      </c>
      <c r="BP280" s="1">
        <v>0</v>
      </c>
      <c r="BQ280" s="1">
        <v>0</v>
      </c>
      <c r="BR280" s="1">
        <v>0</v>
      </c>
      <c r="BS280" s="1">
        <v>0</v>
      </c>
      <c r="BT280" s="1">
        <v>0</v>
      </c>
      <c r="BU280" s="1">
        <v>0</v>
      </c>
      <c r="BV280" s="1">
        <v>1</v>
      </c>
      <c r="BW280" s="1">
        <v>1</v>
      </c>
      <c r="BX280" s="1">
        <v>1</v>
      </c>
      <c r="BY280" s="1">
        <v>0</v>
      </c>
      <c r="CB280" s="1">
        <v>1</v>
      </c>
      <c r="CC280" s="1">
        <v>0</v>
      </c>
      <c r="CD280" s="1">
        <v>1</v>
      </c>
      <c r="CE280" s="1" t="s">
        <v>98</v>
      </c>
    </row>
    <row r="281" spans="1:83" x14ac:dyDescent="0.25">
      <c r="A281" s="1">
        <v>419</v>
      </c>
      <c r="B281" s="2" t="s">
        <v>294</v>
      </c>
      <c r="C281" s="1" t="s">
        <v>295</v>
      </c>
      <c r="D281" s="7">
        <v>40111</v>
      </c>
      <c r="E281" s="10">
        <v>2009</v>
      </c>
      <c r="F281" s="13">
        <v>39833</v>
      </c>
      <c r="G281" s="13">
        <v>39833</v>
      </c>
      <c r="H281" s="11">
        <f t="shared" si="130"/>
        <v>278</v>
      </c>
      <c r="I281" s="11">
        <f t="shared" si="131"/>
        <v>278</v>
      </c>
      <c r="J281" s="9">
        <f t="shared" si="132"/>
        <v>1</v>
      </c>
      <c r="K281" s="9">
        <f t="shared" si="133"/>
        <v>1</v>
      </c>
      <c r="L281" s="9">
        <f t="shared" si="134"/>
        <v>0</v>
      </c>
      <c r="M281" s="9">
        <f t="shared" si="135"/>
        <v>0</v>
      </c>
      <c r="N281" s="1" t="s">
        <v>65</v>
      </c>
      <c r="O281" s="7"/>
      <c r="P281" s="1" t="s">
        <v>727</v>
      </c>
      <c r="Q281" s="1">
        <v>1</v>
      </c>
      <c r="R281" s="1" t="s">
        <v>728</v>
      </c>
      <c r="S281" s="1">
        <f t="shared" si="136"/>
        <v>0</v>
      </c>
      <c r="T281" s="1">
        <f t="shared" si="137"/>
        <v>1</v>
      </c>
      <c r="U281" s="1">
        <f t="shared" si="138"/>
        <v>0</v>
      </c>
      <c r="V281" s="1">
        <f t="shared" si="139"/>
        <v>0</v>
      </c>
      <c r="W281" s="1">
        <f t="shared" si="140"/>
        <v>0</v>
      </c>
      <c r="X281" s="1">
        <f t="shared" si="141"/>
        <v>0</v>
      </c>
      <c r="Y281" s="1">
        <f t="shared" si="142"/>
        <v>0</v>
      </c>
      <c r="Z281" s="1">
        <f t="shared" si="143"/>
        <v>0</v>
      </c>
      <c r="AA281" s="1">
        <f t="shared" si="144"/>
        <v>0</v>
      </c>
      <c r="AB281" s="1">
        <f t="shared" si="145"/>
        <v>0</v>
      </c>
      <c r="AC281" s="1">
        <f t="shared" si="125"/>
        <v>0</v>
      </c>
      <c r="AD281" s="1">
        <f t="shared" si="146"/>
        <v>0</v>
      </c>
      <c r="AE281" s="1">
        <f t="shared" si="129"/>
        <v>0</v>
      </c>
      <c r="AF281" s="1">
        <f t="shared" si="147"/>
        <v>0</v>
      </c>
      <c r="AG281" s="1">
        <f t="shared" si="148"/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f t="shared" si="149"/>
        <v>0</v>
      </c>
      <c r="AN281" s="1">
        <v>0</v>
      </c>
      <c r="AO281" s="1">
        <f t="shared" si="153"/>
        <v>0</v>
      </c>
      <c r="AP281" s="1">
        <f t="shared" si="150"/>
        <v>0</v>
      </c>
      <c r="AQ281" s="1">
        <v>0</v>
      </c>
      <c r="AR281" s="1">
        <f t="shared" si="151"/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1</v>
      </c>
      <c r="AX281" s="1">
        <v>0</v>
      </c>
      <c r="AY281" s="2" t="s">
        <v>479</v>
      </c>
      <c r="AZ281" s="2"/>
      <c r="BA281" s="2"/>
      <c r="BB281" s="2"/>
      <c r="BC281" s="1">
        <v>2</v>
      </c>
      <c r="BD281" s="1" t="s">
        <v>8</v>
      </c>
      <c r="BE281" s="1">
        <v>0</v>
      </c>
      <c r="BF281" s="1" t="s">
        <v>9</v>
      </c>
      <c r="BG281" s="1">
        <v>0</v>
      </c>
      <c r="BH281" s="1">
        <v>0</v>
      </c>
      <c r="BI281" s="1">
        <v>1</v>
      </c>
      <c r="BJ281" s="1">
        <v>1</v>
      </c>
      <c r="BK281" s="1">
        <v>2</v>
      </c>
      <c r="BL281" s="1">
        <v>0</v>
      </c>
      <c r="BM281" s="1">
        <v>0</v>
      </c>
      <c r="BO281" s="1">
        <v>0</v>
      </c>
      <c r="BP281" s="1">
        <v>0</v>
      </c>
      <c r="BQ281" s="1">
        <v>0</v>
      </c>
      <c r="BR281" s="1">
        <v>0</v>
      </c>
      <c r="BS281" s="1">
        <v>0</v>
      </c>
      <c r="BT281" s="1">
        <v>0</v>
      </c>
      <c r="BU281" s="1">
        <v>0</v>
      </c>
      <c r="BV281" s="1">
        <v>0</v>
      </c>
      <c r="BW281" s="1">
        <v>0</v>
      </c>
      <c r="BX281" s="1">
        <v>1</v>
      </c>
      <c r="BY281" s="1">
        <v>0</v>
      </c>
      <c r="CB281" s="1">
        <v>0</v>
      </c>
      <c r="CC281" s="1">
        <v>0</v>
      </c>
      <c r="CD281" s="1">
        <v>0</v>
      </c>
    </row>
    <row r="282" spans="1:83" x14ac:dyDescent="0.25">
      <c r="A282" s="1">
        <v>418</v>
      </c>
      <c r="B282" s="2" t="s">
        <v>817</v>
      </c>
      <c r="C282" s="1" t="s">
        <v>818</v>
      </c>
      <c r="D282" s="7">
        <v>37208</v>
      </c>
      <c r="E282" s="9">
        <v>2001</v>
      </c>
      <c r="F282" s="13">
        <v>36911</v>
      </c>
      <c r="G282" s="13">
        <v>36911</v>
      </c>
      <c r="H282" s="11">
        <f t="shared" si="130"/>
        <v>297</v>
      </c>
      <c r="I282" s="11">
        <f t="shared" si="131"/>
        <v>297</v>
      </c>
      <c r="J282" s="9">
        <f t="shared" si="132"/>
        <v>2</v>
      </c>
      <c r="K282" s="9">
        <f t="shared" si="133"/>
        <v>0</v>
      </c>
      <c r="L282" s="9">
        <f t="shared" si="134"/>
        <v>1</v>
      </c>
      <c r="M282" s="9">
        <f t="shared" si="135"/>
        <v>0</v>
      </c>
      <c r="N282" s="1" t="s">
        <v>215</v>
      </c>
      <c r="O282" s="7" t="s">
        <v>1501</v>
      </c>
      <c r="P282" s="1" t="s">
        <v>727</v>
      </c>
      <c r="Q282" s="1">
        <v>1</v>
      </c>
      <c r="R282" s="1" t="s">
        <v>728</v>
      </c>
      <c r="S282" s="1">
        <f t="shared" si="136"/>
        <v>0</v>
      </c>
      <c r="T282" s="1">
        <f t="shared" si="137"/>
        <v>1</v>
      </c>
      <c r="U282" s="1">
        <f t="shared" si="138"/>
        <v>0</v>
      </c>
      <c r="V282" s="1">
        <f t="shared" si="139"/>
        <v>0</v>
      </c>
      <c r="W282" s="1">
        <f t="shared" si="140"/>
        <v>0</v>
      </c>
      <c r="X282" s="1">
        <f t="shared" si="141"/>
        <v>1</v>
      </c>
      <c r="Y282" s="1">
        <f t="shared" si="142"/>
        <v>0</v>
      </c>
      <c r="Z282" s="1">
        <f t="shared" si="143"/>
        <v>0</v>
      </c>
      <c r="AA282" s="1">
        <f t="shared" si="144"/>
        <v>0</v>
      </c>
      <c r="AB282" s="1">
        <f t="shared" si="145"/>
        <v>0</v>
      </c>
      <c r="AC282" s="1">
        <f t="shared" si="125"/>
        <v>0</v>
      </c>
      <c r="AD282" s="1">
        <f t="shared" si="146"/>
        <v>0</v>
      </c>
      <c r="AE282" s="1">
        <f t="shared" si="129"/>
        <v>0</v>
      </c>
      <c r="AF282" s="1">
        <f t="shared" si="147"/>
        <v>0</v>
      </c>
      <c r="AG282" s="1">
        <f t="shared" si="148"/>
        <v>0</v>
      </c>
      <c r="AH282" s="1">
        <v>0</v>
      </c>
      <c r="AI282" s="1">
        <v>0</v>
      </c>
      <c r="AJ282" s="1">
        <v>0</v>
      </c>
      <c r="AK282" s="1">
        <v>0</v>
      </c>
      <c r="AL282" s="1">
        <v>0</v>
      </c>
      <c r="AM282" s="1">
        <f t="shared" si="149"/>
        <v>0</v>
      </c>
      <c r="AN282" s="1">
        <v>0</v>
      </c>
      <c r="AO282" s="1">
        <f t="shared" si="153"/>
        <v>0</v>
      </c>
      <c r="AP282" s="1">
        <f t="shared" si="150"/>
        <v>0</v>
      </c>
      <c r="AQ282" s="1">
        <v>0</v>
      </c>
      <c r="AR282" s="1">
        <f t="shared" si="151"/>
        <v>0</v>
      </c>
      <c r="AS282" s="1">
        <v>0</v>
      </c>
      <c r="AT282" s="1">
        <v>0</v>
      </c>
      <c r="AU282" s="1">
        <v>0</v>
      </c>
      <c r="AV282" s="1">
        <v>0</v>
      </c>
      <c r="AW282" s="1">
        <v>0</v>
      </c>
      <c r="AX282" s="1">
        <v>0</v>
      </c>
      <c r="AY282" s="2" t="s">
        <v>1722</v>
      </c>
      <c r="AZ282" s="2" t="s">
        <v>1723</v>
      </c>
      <c r="BA282" s="2" t="s">
        <v>1911</v>
      </c>
      <c r="BB282" s="2" t="s">
        <v>1813</v>
      </c>
    </row>
    <row r="283" spans="1:83" x14ac:dyDescent="0.25">
      <c r="A283" s="1">
        <v>416</v>
      </c>
      <c r="B283" s="2" t="s">
        <v>837</v>
      </c>
      <c r="C283" s="1" t="s">
        <v>838</v>
      </c>
      <c r="D283" s="7">
        <v>37138</v>
      </c>
      <c r="E283" s="9">
        <v>2001</v>
      </c>
      <c r="F283" s="13">
        <v>36911</v>
      </c>
      <c r="G283" s="13">
        <v>36911</v>
      </c>
      <c r="H283" s="11">
        <f t="shared" si="130"/>
        <v>227</v>
      </c>
      <c r="I283" s="11">
        <f t="shared" si="131"/>
        <v>227</v>
      </c>
      <c r="J283" s="9">
        <f t="shared" si="132"/>
        <v>2</v>
      </c>
      <c r="K283" s="9">
        <f t="shared" si="133"/>
        <v>0</v>
      </c>
      <c r="L283" s="9">
        <f t="shared" si="134"/>
        <v>1</v>
      </c>
      <c r="M283" s="9">
        <f t="shared" si="135"/>
        <v>0</v>
      </c>
      <c r="N283" s="1" t="s">
        <v>215</v>
      </c>
      <c r="O283" s="7" t="s">
        <v>1510</v>
      </c>
      <c r="P283" s="1" t="s">
        <v>741</v>
      </c>
      <c r="Q283" s="1">
        <v>0</v>
      </c>
      <c r="R283" s="1" t="s">
        <v>742</v>
      </c>
      <c r="S283" s="1">
        <f t="shared" si="136"/>
        <v>1</v>
      </c>
      <c r="T283" s="1">
        <f t="shared" si="137"/>
        <v>0</v>
      </c>
      <c r="U283" s="1">
        <f t="shared" si="138"/>
        <v>0</v>
      </c>
      <c r="V283" s="1">
        <f t="shared" si="139"/>
        <v>0</v>
      </c>
      <c r="W283" s="1">
        <f t="shared" si="140"/>
        <v>0</v>
      </c>
      <c r="X283" s="1">
        <f t="shared" si="141"/>
        <v>1</v>
      </c>
      <c r="Y283" s="1">
        <f t="shared" si="142"/>
        <v>0</v>
      </c>
      <c r="Z283" s="1">
        <f t="shared" si="143"/>
        <v>0</v>
      </c>
      <c r="AA283" s="1">
        <f t="shared" si="144"/>
        <v>0</v>
      </c>
      <c r="AB283" s="1">
        <f t="shared" si="145"/>
        <v>0</v>
      </c>
      <c r="AC283" s="1">
        <f t="shared" si="125"/>
        <v>0</v>
      </c>
      <c r="AD283" s="1">
        <f t="shared" si="146"/>
        <v>0</v>
      </c>
      <c r="AE283" s="1">
        <f t="shared" si="129"/>
        <v>0</v>
      </c>
      <c r="AF283" s="1">
        <f t="shared" si="147"/>
        <v>0</v>
      </c>
      <c r="AG283" s="1">
        <f t="shared" si="148"/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f t="shared" si="149"/>
        <v>0</v>
      </c>
      <c r="AN283" s="1">
        <v>0</v>
      </c>
      <c r="AO283" s="1">
        <f t="shared" si="153"/>
        <v>0</v>
      </c>
      <c r="AP283" s="1">
        <f t="shared" si="150"/>
        <v>0</v>
      </c>
      <c r="AQ283" s="1">
        <v>0</v>
      </c>
      <c r="AR283" s="1">
        <f t="shared" si="151"/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2" t="s">
        <v>1722</v>
      </c>
      <c r="AZ283" s="2" t="s">
        <v>1725</v>
      </c>
      <c r="BA283" s="2" t="s">
        <v>1905</v>
      </c>
      <c r="BB283" s="2" t="s">
        <v>1803</v>
      </c>
    </row>
    <row r="284" spans="1:83" x14ac:dyDescent="0.25">
      <c r="A284" s="1">
        <v>415</v>
      </c>
      <c r="B284" s="1" t="s">
        <v>869</v>
      </c>
      <c r="C284" s="1" t="s">
        <v>870</v>
      </c>
      <c r="D284" s="7">
        <v>37285</v>
      </c>
      <c r="E284" s="9">
        <v>2002</v>
      </c>
      <c r="F284" s="13">
        <v>36911</v>
      </c>
      <c r="G284" s="13">
        <v>36911</v>
      </c>
      <c r="H284" s="11">
        <f t="shared" si="130"/>
        <v>374</v>
      </c>
      <c r="I284" s="11">
        <f t="shared" si="131"/>
        <v>374</v>
      </c>
      <c r="J284" s="9">
        <f t="shared" si="132"/>
        <v>2</v>
      </c>
      <c r="K284" s="9">
        <f t="shared" si="133"/>
        <v>0</v>
      </c>
      <c r="L284" s="9">
        <f t="shared" si="134"/>
        <v>1</v>
      </c>
      <c r="M284" s="9">
        <f t="shared" si="135"/>
        <v>0</v>
      </c>
      <c r="N284" s="1" t="s">
        <v>215</v>
      </c>
      <c r="O284" s="7" t="s">
        <v>1529</v>
      </c>
      <c r="P284" s="1" t="s">
        <v>741</v>
      </c>
      <c r="Q284" s="1">
        <v>0</v>
      </c>
      <c r="R284" s="1" t="s">
        <v>742</v>
      </c>
      <c r="S284" s="1">
        <f t="shared" si="136"/>
        <v>1</v>
      </c>
      <c r="T284" s="1">
        <f t="shared" si="137"/>
        <v>0</v>
      </c>
      <c r="U284" s="1">
        <f t="shared" si="138"/>
        <v>0</v>
      </c>
      <c r="V284" s="1">
        <f t="shared" si="139"/>
        <v>0</v>
      </c>
      <c r="W284" s="1">
        <f t="shared" si="140"/>
        <v>0</v>
      </c>
      <c r="X284" s="1">
        <f t="shared" si="141"/>
        <v>1</v>
      </c>
      <c r="Y284" s="1">
        <f t="shared" si="142"/>
        <v>0</v>
      </c>
      <c r="Z284" s="1">
        <f t="shared" si="143"/>
        <v>0</v>
      </c>
      <c r="AA284" s="1">
        <f t="shared" si="144"/>
        <v>0</v>
      </c>
      <c r="AB284" s="1">
        <f t="shared" si="145"/>
        <v>0</v>
      </c>
      <c r="AC284" s="1">
        <f t="shared" si="125"/>
        <v>0</v>
      </c>
      <c r="AD284" s="1">
        <f t="shared" si="146"/>
        <v>0</v>
      </c>
      <c r="AE284" s="1">
        <f t="shared" si="129"/>
        <v>0</v>
      </c>
      <c r="AF284" s="1">
        <f t="shared" si="147"/>
        <v>0</v>
      </c>
      <c r="AG284" s="1">
        <f t="shared" si="148"/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f t="shared" si="149"/>
        <v>0</v>
      </c>
      <c r="AN284" s="1">
        <v>0</v>
      </c>
      <c r="AO284" s="1">
        <f t="shared" si="153"/>
        <v>0</v>
      </c>
      <c r="AP284" s="1">
        <f t="shared" si="150"/>
        <v>0</v>
      </c>
      <c r="AQ284" s="1">
        <v>0</v>
      </c>
      <c r="AR284" s="1">
        <f t="shared" si="151"/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2" t="s">
        <v>1722</v>
      </c>
      <c r="AZ284" s="2" t="s">
        <v>1466</v>
      </c>
      <c r="BA284" s="2" t="s">
        <v>1905</v>
      </c>
      <c r="BB284" s="2" t="s">
        <v>1813</v>
      </c>
    </row>
    <row r="285" spans="1:83" x14ac:dyDescent="0.25">
      <c r="A285" s="1">
        <v>414</v>
      </c>
      <c r="B285" s="2" t="s">
        <v>1004</v>
      </c>
      <c r="C285" s="1" t="s">
        <v>620</v>
      </c>
      <c r="D285" s="7">
        <v>36930</v>
      </c>
      <c r="E285" s="9">
        <v>2001</v>
      </c>
      <c r="F285" s="13">
        <v>36911</v>
      </c>
      <c r="G285" s="13">
        <v>36911</v>
      </c>
      <c r="H285" s="11">
        <f t="shared" si="130"/>
        <v>19</v>
      </c>
      <c r="I285" s="11">
        <f t="shared" si="131"/>
        <v>19</v>
      </c>
      <c r="J285" s="9">
        <f t="shared" si="132"/>
        <v>2</v>
      </c>
      <c r="K285" s="9">
        <f t="shared" si="133"/>
        <v>0</v>
      </c>
      <c r="L285" s="9">
        <f t="shared" si="134"/>
        <v>1</v>
      </c>
      <c r="M285" s="9">
        <f t="shared" si="135"/>
        <v>0</v>
      </c>
      <c r="N285" s="1" t="s">
        <v>215</v>
      </c>
      <c r="P285" s="1" t="s">
        <v>377</v>
      </c>
      <c r="Q285" s="1">
        <v>0</v>
      </c>
      <c r="R285" s="1" t="s">
        <v>377</v>
      </c>
      <c r="S285" s="1">
        <f t="shared" si="136"/>
        <v>0</v>
      </c>
      <c r="T285" s="1">
        <f t="shared" si="137"/>
        <v>0</v>
      </c>
      <c r="U285" s="1">
        <f t="shared" si="138"/>
        <v>0</v>
      </c>
      <c r="V285" s="1">
        <f t="shared" si="139"/>
        <v>0</v>
      </c>
      <c r="W285" s="1">
        <f t="shared" si="140"/>
        <v>0</v>
      </c>
      <c r="X285" s="1">
        <v>1</v>
      </c>
      <c r="Y285" s="1">
        <f t="shared" si="142"/>
        <v>0</v>
      </c>
      <c r="Z285" s="1">
        <f t="shared" si="143"/>
        <v>0</v>
      </c>
      <c r="AA285" s="1">
        <f t="shared" si="144"/>
        <v>0</v>
      </c>
      <c r="AB285" s="1">
        <f t="shared" si="145"/>
        <v>0</v>
      </c>
      <c r="AC285" s="1">
        <f t="shared" si="125"/>
        <v>0</v>
      </c>
      <c r="AD285" s="1">
        <f t="shared" si="146"/>
        <v>0</v>
      </c>
      <c r="AE285" s="1">
        <f t="shared" si="129"/>
        <v>0</v>
      </c>
      <c r="AF285" s="1">
        <f t="shared" si="147"/>
        <v>0</v>
      </c>
      <c r="AG285" s="1">
        <f t="shared" si="148"/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f t="shared" si="149"/>
        <v>0</v>
      </c>
      <c r="AN285" s="1">
        <v>0</v>
      </c>
      <c r="AO285" s="1">
        <f t="shared" si="153"/>
        <v>0</v>
      </c>
      <c r="AP285" s="1">
        <f t="shared" si="150"/>
        <v>0</v>
      </c>
      <c r="AQ285" s="1">
        <v>0</v>
      </c>
      <c r="AR285" s="1">
        <f t="shared" si="151"/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2" t="s">
        <v>1685</v>
      </c>
      <c r="AZ285" s="2" t="s">
        <v>1760</v>
      </c>
      <c r="BA285" s="2" t="s">
        <v>1909</v>
      </c>
      <c r="BB285" s="2" t="s">
        <v>1813</v>
      </c>
    </row>
    <row r="286" spans="1:83" x14ac:dyDescent="0.25">
      <c r="A286" s="1">
        <v>413</v>
      </c>
      <c r="B286" s="1" t="s">
        <v>686</v>
      </c>
      <c r="C286" s="1" t="s">
        <v>687</v>
      </c>
      <c r="D286" s="7">
        <v>37334</v>
      </c>
      <c r="E286" s="9">
        <v>2002</v>
      </c>
      <c r="F286" s="13">
        <v>36911</v>
      </c>
      <c r="G286" s="13">
        <v>36911</v>
      </c>
      <c r="H286" s="11">
        <f t="shared" si="130"/>
        <v>423</v>
      </c>
      <c r="I286" s="11">
        <f t="shared" si="131"/>
        <v>423</v>
      </c>
      <c r="J286" s="9">
        <f t="shared" si="132"/>
        <v>2</v>
      </c>
      <c r="K286" s="9">
        <f t="shared" si="133"/>
        <v>0</v>
      </c>
      <c r="L286" s="9">
        <f t="shared" si="134"/>
        <v>1</v>
      </c>
      <c r="M286" s="9">
        <f t="shared" si="135"/>
        <v>0</v>
      </c>
      <c r="N286" s="1" t="s">
        <v>215</v>
      </c>
      <c r="O286" s="7" t="s">
        <v>1565</v>
      </c>
      <c r="P286" s="1" t="s">
        <v>377</v>
      </c>
      <c r="Q286" s="1">
        <v>0</v>
      </c>
      <c r="R286" s="1" t="s">
        <v>377</v>
      </c>
      <c r="S286" s="1">
        <f t="shared" si="136"/>
        <v>0</v>
      </c>
      <c r="T286" s="1">
        <f t="shared" si="137"/>
        <v>0</v>
      </c>
      <c r="U286" s="1">
        <f t="shared" si="138"/>
        <v>0</v>
      </c>
      <c r="V286" s="1">
        <f t="shared" si="139"/>
        <v>0</v>
      </c>
      <c r="W286" s="1">
        <f t="shared" si="140"/>
        <v>0</v>
      </c>
      <c r="X286" s="1">
        <f t="shared" ref="X286:X317" si="154">IF(AY286="SPECIAL ASSISTANT",1,0)</f>
        <v>0</v>
      </c>
      <c r="Y286" s="1">
        <f t="shared" si="142"/>
        <v>0</v>
      </c>
      <c r="Z286" s="1">
        <f t="shared" si="143"/>
        <v>1</v>
      </c>
      <c r="AA286" s="1">
        <f t="shared" si="144"/>
        <v>0</v>
      </c>
      <c r="AB286" s="1">
        <f t="shared" si="145"/>
        <v>0</v>
      </c>
      <c r="AC286" s="1">
        <f t="shared" si="125"/>
        <v>0</v>
      </c>
      <c r="AD286" s="1">
        <f t="shared" si="146"/>
        <v>0</v>
      </c>
      <c r="AE286" s="1">
        <f t="shared" si="129"/>
        <v>0</v>
      </c>
      <c r="AF286" s="1">
        <f t="shared" si="147"/>
        <v>0</v>
      </c>
      <c r="AG286" s="1">
        <f t="shared" si="148"/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f t="shared" si="149"/>
        <v>0</v>
      </c>
      <c r="AN286" s="1">
        <v>0</v>
      </c>
      <c r="AO286" s="1">
        <f t="shared" si="153"/>
        <v>0</v>
      </c>
      <c r="AP286" s="1">
        <f t="shared" si="150"/>
        <v>0</v>
      </c>
      <c r="AQ286" s="1">
        <v>0</v>
      </c>
      <c r="AR286" s="1">
        <f t="shared" si="151"/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2" t="s">
        <v>1769</v>
      </c>
      <c r="AZ286" s="2" t="s">
        <v>1736</v>
      </c>
      <c r="BA286" s="2" t="s">
        <v>1906</v>
      </c>
      <c r="BB286" s="2" t="s">
        <v>1860</v>
      </c>
    </row>
    <row r="287" spans="1:83" x14ac:dyDescent="0.25">
      <c r="A287" s="1">
        <v>412</v>
      </c>
      <c r="B287" s="2" t="s">
        <v>788</v>
      </c>
      <c r="C287" s="1" t="s">
        <v>789</v>
      </c>
      <c r="D287" s="7">
        <v>37228</v>
      </c>
      <c r="E287" s="9">
        <v>2001</v>
      </c>
      <c r="F287" s="13">
        <v>36911</v>
      </c>
      <c r="G287" s="13">
        <v>36911</v>
      </c>
      <c r="H287" s="11">
        <f t="shared" si="130"/>
        <v>317</v>
      </c>
      <c r="I287" s="11">
        <f t="shared" si="131"/>
        <v>317</v>
      </c>
      <c r="J287" s="9">
        <f t="shared" si="132"/>
        <v>2</v>
      </c>
      <c r="K287" s="9">
        <f t="shared" si="133"/>
        <v>0</v>
      </c>
      <c r="L287" s="9">
        <f t="shared" si="134"/>
        <v>1</v>
      </c>
      <c r="M287" s="9">
        <f t="shared" si="135"/>
        <v>0</v>
      </c>
      <c r="N287" s="1" t="s">
        <v>215</v>
      </c>
      <c r="O287" s="7" t="s">
        <v>1486</v>
      </c>
      <c r="P287" s="1" t="s">
        <v>741</v>
      </c>
      <c r="Q287" s="1">
        <v>0</v>
      </c>
      <c r="R287" s="1" t="s">
        <v>742</v>
      </c>
      <c r="S287" s="1">
        <f t="shared" si="136"/>
        <v>1</v>
      </c>
      <c r="T287" s="1">
        <f t="shared" si="137"/>
        <v>0</v>
      </c>
      <c r="U287" s="1">
        <f t="shared" si="138"/>
        <v>0</v>
      </c>
      <c r="V287" s="1">
        <f t="shared" si="139"/>
        <v>0</v>
      </c>
      <c r="W287" s="1">
        <f t="shared" si="140"/>
        <v>0</v>
      </c>
      <c r="X287" s="1">
        <f t="shared" si="154"/>
        <v>1</v>
      </c>
      <c r="Y287" s="1">
        <f t="shared" si="142"/>
        <v>0</v>
      </c>
      <c r="Z287" s="1">
        <f t="shared" si="143"/>
        <v>0</v>
      </c>
      <c r="AA287" s="1">
        <f t="shared" si="144"/>
        <v>0</v>
      </c>
      <c r="AB287" s="1">
        <f t="shared" si="145"/>
        <v>0</v>
      </c>
      <c r="AC287" s="1">
        <f t="shared" si="125"/>
        <v>0</v>
      </c>
      <c r="AD287" s="1">
        <f t="shared" si="146"/>
        <v>0</v>
      </c>
      <c r="AE287" s="1">
        <f t="shared" si="129"/>
        <v>0</v>
      </c>
      <c r="AF287" s="1">
        <f t="shared" si="147"/>
        <v>0</v>
      </c>
      <c r="AG287" s="1">
        <f t="shared" si="148"/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f t="shared" si="149"/>
        <v>0</v>
      </c>
      <c r="AN287" s="1">
        <v>0</v>
      </c>
      <c r="AO287" s="1">
        <f t="shared" si="153"/>
        <v>0</v>
      </c>
      <c r="AP287" s="1">
        <f t="shared" si="150"/>
        <v>0</v>
      </c>
      <c r="AQ287" s="1">
        <v>0</v>
      </c>
      <c r="AR287" s="1">
        <f t="shared" si="151"/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2" t="s">
        <v>1722</v>
      </c>
      <c r="AZ287" s="2" t="s">
        <v>1598</v>
      </c>
      <c r="BA287" s="2" t="s">
        <v>1905</v>
      </c>
      <c r="BB287" s="2" t="s">
        <v>1813</v>
      </c>
    </row>
    <row r="288" spans="1:83" x14ac:dyDescent="0.25">
      <c r="A288" s="1">
        <v>411</v>
      </c>
      <c r="B288" s="1" t="s">
        <v>292</v>
      </c>
      <c r="C288" s="1" t="s">
        <v>293</v>
      </c>
      <c r="D288" s="7">
        <v>40217</v>
      </c>
      <c r="E288" s="9">
        <v>2010</v>
      </c>
      <c r="F288" s="13">
        <v>39833</v>
      </c>
      <c r="G288" s="13">
        <v>39833</v>
      </c>
      <c r="H288" s="11">
        <f t="shared" si="130"/>
        <v>384</v>
      </c>
      <c r="I288" s="11">
        <f t="shared" si="131"/>
        <v>384</v>
      </c>
      <c r="J288" s="9">
        <f t="shared" si="132"/>
        <v>1</v>
      </c>
      <c r="K288" s="9">
        <f t="shared" si="133"/>
        <v>1</v>
      </c>
      <c r="L288" s="9">
        <f t="shared" si="134"/>
        <v>0</v>
      </c>
      <c r="M288" s="9">
        <f t="shared" si="135"/>
        <v>0</v>
      </c>
      <c r="N288" s="1" t="s">
        <v>197</v>
      </c>
      <c r="P288" s="1" t="s">
        <v>727</v>
      </c>
      <c r="Q288" s="1">
        <v>1</v>
      </c>
      <c r="R288" s="1" t="s">
        <v>728</v>
      </c>
      <c r="S288" s="1">
        <f t="shared" si="136"/>
        <v>0</v>
      </c>
      <c r="T288" s="1">
        <f t="shared" si="137"/>
        <v>1</v>
      </c>
      <c r="U288" s="1">
        <f t="shared" si="138"/>
        <v>0</v>
      </c>
      <c r="V288" s="1">
        <f t="shared" si="139"/>
        <v>0</v>
      </c>
      <c r="W288" s="1">
        <f t="shared" si="140"/>
        <v>0</v>
      </c>
      <c r="X288" s="1">
        <f t="shared" si="154"/>
        <v>1</v>
      </c>
      <c r="Y288" s="1">
        <f t="shared" si="142"/>
        <v>0</v>
      </c>
      <c r="Z288" s="1">
        <f t="shared" si="143"/>
        <v>0</v>
      </c>
      <c r="AA288" s="1">
        <f t="shared" si="144"/>
        <v>0</v>
      </c>
      <c r="AB288" s="1">
        <f t="shared" si="145"/>
        <v>0</v>
      </c>
      <c r="AC288" s="1">
        <f t="shared" si="125"/>
        <v>0</v>
      </c>
      <c r="AD288" s="1">
        <f t="shared" si="146"/>
        <v>0</v>
      </c>
      <c r="AE288" s="1">
        <f t="shared" si="129"/>
        <v>0</v>
      </c>
      <c r="AF288" s="1">
        <f t="shared" si="147"/>
        <v>0</v>
      </c>
      <c r="AG288" s="1">
        <f t="shared" si="148"/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f t="shared" si="149"/>
        <v>0</v>
      </c>
      <c r="AN288" s="1">
        <v>0</v>
      </c>
      <c r="AO288" s="1">
        <f t="shared" si="153"/>
        <v>0</v>
      </c>
      <c r="AP288" s="1">
        <f t="shared" si="150"/>
        <v>0</v>
      </c>
      <c r="AQ288" s="1">
        <v>0</v>
      </c>
      <c r="AR288" s="1">
        <f t="shared" si="151"/>
        <v>0</v>
      </c>
      <c r="AS288" s="1">
        <v>0</v>
      </c>
      <c r="AT288" s="1">
        <v>0</v>
      </c>
      <c r="AU288" s="1">
        <v>0</v>
      </c>
      <c r="AV288" s="1">
        <v>0</v>
      </c>
      <c r="AW288" s="1">
        <v>0</v>
      </c>
      <c r="AX288" s="1">
        <v>0</v>
      </c>
      <c r="AY288" s="2" t="s">
        <v>1722</v>
      </c>
      <c r="AZ288" s="2"/>
      <c r="BA288" s="2"/>
      <c r="BB288" s="2"/>
    </row>
    <row r="289" spans="1:83" x14ac:dyDescent="0.25">
      <c r="A289" s="1">
        <v>410</v>
      </c>
      <c r="B289" s="1" t="s">
        <v>1344</v>
      </c>
      <c r="C289" s="1" t="s">
        <v>1345</v>
      </c>
      <c r="D289" s="7">
        <v>39853</v>
      </c>
      <c r="E289" s="10">
        <v>2009</v>
      </c>
      <c r="F289" s="13">
        <v>39833</v>
      </c>
      <c r="G289" s="13">
        <v>39833</v>
      </c>
      <c r="H289" s="11">
        <f t="shared" si="130"/>
        <v>20</v>
      </c>
      <c r="I289" s="11">
        <f t="shared" si="131"/>
        <v>20</v>
      </c>
      <c r="J289" s="9">
        <f t="shared" si="132"/>
        <v>1</v>
      </c>
      <c r="K289" s="9">
        <f t="shared" si="133"/>
        <v>1</v>
      </c>
      <c r="L289" s="9">
        <f t="shared" si="134"/>
        <v>0</v>
      </c>
      <c r="M289" s="9">
        <f t="shared" si="135"/>
        <v>0</v>
      </c>
      <c r="N289" s="1" t="s">
        <v>197</v>
      </c>
      <c r="P289" s="1" t="s">
        <v>741</v>
      </c>
      <c r="Q289" s="1">
        <v>0</v>
      </c>
      <c r="R289" s="1" t="s">
        <v>742</v>
      </c>
      <c r="S289" s="1">
        <f t="shared" si="136"/>
        <v>1</v>
      </c>
      <c r="T289" s="1">
        <f t="shared" si="137"/>
        <v>0</v>
      </c>
      <c r="U289" s="1">
        <f t="shared" si="138"/>
        <v>0</v>
      </c>
      <c r="V289" s="1">
        <f t="shared" si="139"/>
        <v>0</v>
      </c>
      <c r="W289" s="1">
        <f t="shared" si="140"/>
        <v>0</v>
      </c>
      <c r="X289" s="1">
        <f t="shared" si="154"/>
        <v>0</v>
      </c>
      <c r="Y289" s="1">
        <f t="shared" si="142"/>
        <v>0</v>
      </c>
      <c r="Z289" s="1">
        <f t="shared" si="143"/>
        <v>0</v>
      </c>
      <c r="AA289" s="1">
        <f t="shared" si="144"/>
        <v>0</v>
      </c>
      <c r="AB289" s="1">
        <f t="shared" si="145"/>
        <v>0</v>
      </c>
      <c r="AC289" s="1">
        <f t="shared" si="125"/>
        <v>0</v>
      </c>
      <c r="AD289" s="1">
        <f t="shared" si="146"/>
        <v>0</v>
      </c>
      <c r="AE289" s="1">
        <f t="shared" si="129"/>
        <v>0</v>
      </c>
      <c r="AF289" s="1">
        <f t="shared" si="147"/>
        <v>0</v>
      </c>
      <c r="AG289" s="1">
        <f t="shared" si="148"/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  <c r="AM289" s="1">
        <f t="shared" si="149"/>
        <v>0</v>
      </c>
      <c r="AN289" s="1">
        <v>0</v>
      </c>
      <c r="AO289" s="1">
        <v>1</v>
      </c>
      <c r="AP289" s="1">
        <f t="shared" si="150"/>
        <v>0</v>
      </c>
      <c r="AQ289" s="1">
        <v>0</v>
      </c>
      <c r="AR289" s="1">
        <f t="shared" si="151"/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2" t="s">
        <v>1835</v>
      </c>
      <c r="AZ289" s="2" t="s">
        <v>1812</v>
      </c>
      <c r="BA289" s="2" t="s">
        <v>1914</v>
      </c>
      <c r="BB289" s="2" t="s">
        <v>1813</v>
      </c>
      <c r="BC289" s="1">
        <v>2</v>
      </c>
      <c r="BD289" s="1" t="s">
        <v>218</v>
      </c>
      <c r="BE289" s="1">
        <v>1</v>
      </c>
      <c r="BF289" s="1" t="s">
        <v>198</v>
      </c>
      <c r="BG289" s="1">
        <v>0</v>
      </c>
      <c r="BH289" s="1">
        <v>0</v>
      </c>
      <c r="BI289" s="1">
        <v>0</v>
      </c>
      <c r="BJ289" s="1">
        <v>1</v>
      </c>
      <c r="BK289" s="1">
        <v>1</v>
      </c>
      <c r="BL289" s="1">
        <v>0</v>
      </c>
      <c r="BM289" s="1">
        <v>1</v>
      </c>
      <c r="BN289" s="1" t="s">
        <v>199</v>
      </c>
      <c r="BO289" s="1">
        <v>0</v>
      </c>
      <c r="BP289" s="1">
        <v>1</v>
      </c>
      <c r="BQ289" s="1">
        <v>0</v>
      </c>
      <c r="BR289" s="1">
        <v>0</v>
      </c>
      <c r="BS289" s="1">
        <v>0</v>
      </c>
      <c r="BT289" s="1">
        <v>0</v>
      </c>
      <c r="BU289" s="1">
        <v>0</v>
      </c>
      <c r="BV289" s="1">
        <v>0</v>
      </c>
      <c r="BW289" s="1">
        <v>0</v>
      </c>
      <c r="BX289" s="1">
        <v>1</v>
      </c>
      <c r="BY289" s="1">
        <v>0</v>
      </c>
      <c r="CB289" s="1">
        <v>3</v>
      </c>
      <c r="CC289" s="1">
        <v>0</v>
      </c>
      <c r="CD289" s="1">
        <v>0</v>
      </c>
    </row>
    <row r="290" spans="1:83" x14ac:dyDescent="0.25">
      <c r="A290" s="1">
        <v>409</v>
      </c>
      <c r="B290" s="2" t="s">
        <v>797</v>
      </c>
      <c r="C290" s="1" t="s">
        <v>798</v>
      </c>
      <c r="D290" s="7">
        <v>37144</v>
      </c>
      <c r="E290" s="9">
        <v>2001</v>
      </c>
      <c r="F290" s="13">
        <v>36911</v>
      </c>
      <c r="G290" s="13">
        <v>36911</v>
      </c>
      <c r="H290" s="11">
        <f t="shared" si="130"/>
        <v>233</v>
      </c>
      <c r="I290" s="11">
        <f t="shared" si="131"/>
        <v>233</v>
      </c>
      <c r="J290" s="9">
        <f t="shared" si="132"/>
        <v>2</v>
      </c>
      <c r="K290" s="9">
        <f t="shared" si="133"/>
        <v>0</v>
      </c>
      <c r="L290" s="9">
        <f t="shared" si="134"/>
        <v>1</v>
      </c>
      <c r="M290" s="9">
        <f t="shared" si="135"/>
        <v>0</v>
      </c>
      <c r="N290" s="1" t="s">
        <v>215</v>
      </c>
      <c r="O290" s="7" t="s">
        <v>1492</v>
      </c>
      <c r="P290" s="1" t="s">
        <v>727</v>
      </c>
      <c r="Q290" s="1">
        <v>1</v>
      </c>
      <c r="R290" s="1" t="s">
        <v>728</v>
      </c>
      <c r="S290" s="1">
        <f t="shared" si="136"/>
        <v>0</v>
      </c>
      <c r="T290" s="1">
        <f t="shared" si="137"/>
        <v>1</v>
      </c>
      <c r="U290" s="1">
        <f t="shared" si="138"/>
        <v>0</v>
      </c>
      <c r="V290" s="1">
        <f t="shared" si="139"/>
        <v>0</v>
      </c>
      <c r="W290" s="1">
        <f t="shared" si="140"/>
        <v>0</v>
      </c>
      <c r="X290" s="1">
        <f t="shared" si="154"/>
        <v>0</v>
      </c>
      <c r="Y290" s="1">
        <f t="shared" si="142"/>
        <v>1</v>
      </c>
      <c r="Z290" s="1">
        <f t="shared" si="143"/>
        <v>0</v>
      </c>
      <c r="AA290" s="1">
        <f t="shared" si="144"/>
        <v>0</v>
      </c>
      <c r="AB290" s="1">
        <f t="shared" si="145"/>
        <v>0</v>
      </c>
      <c r="AC290" s="1">
        <f t="shared" si="125"/>
        <v>0</v>
      </c>
      <c r="AD290" s="1">
        <f t="shared" si="146"/>
        <v>0</v>
      </c>
      <c r="AE290" s="1">
        <f t="shared" si="129"/>
        <v>0</v>
      </c>
      <c r="AF290" s="1">
        <f t="shared" si="147"/>
        <v>0</v>
      </c>
      <c r="AG290" s="1">
        <f t="shared" si="148"/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  <c r="AM290" s="1">
        <f t="shared" ref="AM290:AM297" si="155">IF(K290="FORD",1,0)</f>
        <v>0</v>
      </c>
      <c r="AN290" s="1">
        <v>0</v>
      </c>
      <c r="AO290" s="1">
        <f t="shared" ref="AO290:AO301" si="156">IF(K290="FORD",1,0)</f>
        <v>0</v>
      </c>
      <c r="AP290" s="1">
        <f t="shared" si="150"/>
        <v>0</v>
      </c>
      <c r="AQ290" s="1">
        <v>0</v>
      </c>
      <c r="AR290" s="1">
        <f t="shared" si="151"/>
        <v>0</v>
      </c>
      <c r="AS290" s="1">
        <v>0</v>
      </c>
      <c r="AT290" s="1">
        <v>0</v>
      </c>
      <c r="AU290" s="1">
        <v>0</v>
      </c>
      <c r="AV290" s="1">
        <v>0</v>
      </c>
      <c r="AW290" s="1">
        <v>0</v>
      </c>
      <c r="AX290" s="1">
        <v>0</v>
      </c>
      <c r="AY290" s="2" t="s">
        <v>1735</v>
      </c>
      <c r="AZ290" s="2" t="s">
        <v>1740</v>
      </c>
      <c r="BA290" s="2" t="s">
        <v>1907</v>
      </c>
      <c r="BB290" s="2" t="s">
        <v>1857</v>
      </c>
    </row>
    <row r="291" spans="1:83" x14ac:dyDescent="0.25">
      <c r="A291" s="1">
        <v>408</v>
      </c>
      <c r="B291" s="1" t="s">
        <v>652</v>
      </c>
      <c r="C291" s="1" t="s">
        <v>653</v>
      </c>
      <c r="D291" s="7">
        <v>37990</v>
      </c>
      <c r="E291" s="9">
        <v>2004</v>
      </c>
      <c r="F291" s="13">
        <v>36911</v>
      </c>
      <c r="G291" s="13">
        <v>36911</v>
      </c>
      <c r="H291" s="11">
        <f t="shared" si="130"/>
        <v>1079</v>
      </c>
      <c r="I291" s="11">
        <f t="shared" si="131"/>
        <v>1079</v>
      </c>
      <c r="J291" s="9">
        <f t="shared" si="132"/>
        <v>2</v>
      </c>
      <c r="K291" s="9">
        <f t="shared" si="133"/>
        <v>0</v>
      </c>
      <c r="L291" s="9">
        <f t="shared" si="134"/>
        <v>1</v>
      </c>
      <c r="M291" s="9">
        <f t="shared" si="135"/>
        <v>0</v>
      </c>
      <c r="N291" s="1" t="s">
        <v>215</v>
      </c>
      <c r="O291" s="7" t="s">
        <v>1809</v>
      </c>
      <c r="P291" s="1" t="s">
        <v>727</v>
      </c>
      <c r="Q291" s="1">
        <v>1</v>
      </c>
      <c r="R291" s="1" t="s">
        <v>728</v>
      </c>
      <c r="S291" s="1">
        <f t="shared" si="136"/>
        <v>0</v>
      </c>
      <c r="T291" s="1">
        <f t="shared" si="137"/>
        <v>1</v>
      </c>
      <c r="U291" s="1">
        <f t="shared" si="138"/>
        <v>0</v>
      </c>
      <c r="V291" s="1">
        <f t="shared" si="139"/>
        <v>0</v>
      </c>
      <c r="W291" s="1">
        <f t="shared" si="140"/>
        <v>0</v>
      </c>
      <c r="X291" s="1">
        <f t="shared" si="154"/>
        <v>1</v>
      </c>
      <c r="Y291" s="1">
        <f t="shared" si="142"/>
        <v>0</v>
      </c>
      <c r="Z291" s="1">
        <f t="shared" si="143"/>
        <v>0</v>
      </c>
      <c r="AA291" s="1">
        <f t="shared" si="144"/>
        <v>0</v>
      </c>
      <c r="AB291" s="1">
        <f t="shared" si="145"/>
        <v>0</v>
      </c>
      <c r="AC291" s="1">
        <f t="shared" si="125"/>
        <v>0</v>
      </c>
      <c r="AD291" s="1">
        <f t="shared" si="146"/>
        <v>0</v>
      </c>
      <c r="AE291" s="1">
        <f t="shared" si="129"/>
        <v>0</v>
      </c>
      <c r="AF291" s="1">
        <f t="shared" si="147"/>
        <v>0</v>
      </c>
      <c r="AG291" s="1">
        <f t="shared" si="148"/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f t="shared" si="155"/>
        <v>0</v>
      </c>
      <c r="AN291" s="1">
        <v>0</v>
      </c>
      <c r="AO291" s="1">
        <f t="shared" si="156"/>
        <v>0</v>
      </c>
      <c r="AP291" s="1">
        <f t="shared" si="150"/>
        <v>0</v>
      </c>
      <c r="AQ291" s="1">
        <v>0</v>
      </c>
      <c r="AR291" s="1">
        <f t="shared" si="151"/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2" t="s">
        <v>1722</v>
      </c>
      <c r="AZ291" s="2" t="s">
        <v>1611</v>
      </c>
      <c r="BA291" s="2" t="s">
        <v>1905</v>
      </c>
      <c r="BB291" s="2" t="s">
        <v>1813</v>
      </c>
      <c r="BC291" s="1">
        <v>1</v>
      </c>
      <c r="BE291" s="1">
        <v>0</v>
      </c>
      <c r="BF291" s="1" t="s">
        <v>2053</v>
      </c>
      <c r="BG291" s="1">
        <v>0</v>
      </c>
      <c r="BH291" s="1">
        <v>0</v>
      </c>
      <c r="BI291" s="1">
        <v>0</v>
      </c>
      <c r="BJ291" s="1">
        <v>1</v>
      </c>
      <c r="BK291" s="1">
        <v>1</v>
      </c>
      <c r="BL291" s="1">
        <v>0</v>
      </c>
      <c r="BM291" s="1">
        <v>0</v>
      </c>
      <c r="BO291" s="1">
        <v>0</v>
      </c>
      <c r="BP291" s="1">
        <v>0</v>
      </c>
      <c r="BQ291" s="1">
        <v>0</v>
      </c>
      <c r="BR291" s="1">
        <v>0</v>
      </c>
      <c r="BS291" s="1">
        <v>1</v>
      </c>
      <c r="BT291" s="1">
        <v>0</v>
      </c>
      <c r="BU291" s="1">
        <v>0</v>
      </c>
      <c r="BV291" s="1">
        <v>1</v>
      </c>
      <c r="BW291" s="1">
        <v>1</v>
      </c>
      <c r="BX291" s="1">
        <v>0</v>
      </c>
      <c r="BY291" s="1">
        <v>0</v>
      </c>
      <c r="CB291" s="1">
        <v>0</v>
      </c>
      <c r="CC291" s="1">
        <v>0</v>
      </c>
      <c r="CD291" s="1">
        <v>0</v>
      </c>
    </row>
    <row r="292" spans="1:83" x14ac:dyDescent="0.25">
      <c r="A292" s="1">
        <v>407</v>
      </c>
      <c r="B292" s="1" t="s">
        <v>925</v>
      </c>
      <c r="C292" s="1" t="s">
        <v>619</v>
      </c>
      <c r="D292" s="7">
        <v>39657</v>
      </c>
      <c r="E292" s="10">
        <v>2008</v>
      </c>
      <c r="F292" s="13">
        <v>38372</v>
      </c>
      <c r="G292" s="13">
        <v>36911</v>
      </c>
      <c r="H292" s="11">
        <f t="shared" si="130"/>
        <v>1285</v>
      </c>
      <c r="I292" s="11">
        <f t="shared" si="131"/>
        <v>2746</v>
      </c>
      <c r="J292" s="9">
        <f t="shared" si="132"/>
        <v>2</v>
      </c>
      <c r="K292" s="9">
        <f t="shared" si="133"/>
        <v>0</v>
      </c>
      <c r="L292" s="9">
        <f t="shared" si="134"/>
        <v>1</v>
      </c>
      <c r="M292" s="9">
        <f t="shared" si="135"/>
        <v>0</v>
      </c>
      <c r="N292" s="1" t="s">
        <v>215</v>
      </c>
      <c r="O292" s="7" t="s">
        <v>1809</v>
      </c>
      <c r="P292" s="1" t="s">
        <v>727</v>
      </c>
      <c r="Q292" s="1">
        <v>1</v>
      </c>
      <c r="R292" s="1" t="s">
        <v>728</v>
      </c>
      <c r="S292" s="1">
        <f t="shared" si="136"/>
        <v>0</v>
      </c>
      <c r="T292" s="1">
        <f t="shared" si="137"/>
        <v>1</v>
      </c>
      <c r="U292" s="1">
        <f t="shared" si="138"/>
        <v>0</v>
      </c>
      <c r="V292" s="1">
        <f t="shared" si="139"/>
        <v>0</v>
      </c>
      <c r="W292" s="1">
        <f t="shared" si="140"/>
        <v>0</v>
      </c>
      <c r="X292" s="1">
        <f t="shared" si="154"/>
        <v>0</v>
      </c>
      <c r="Y292" s="1">
        <f t="shared" si="142"/>
        <v>1</v>
      </c>
      <c r="Z292" s="1">
        <f t="shared" si="143"/>
        <v>0</v>
      </c>
      <c r="AA292" s="1">
        <f t="shared" si="144"/>
        <v>0</v>
      </c>
      <c r="AB292" s="1">
        <f t="shared" si="145"/>
        <v>0</v>
      </c>
      <c r="AC292" s="1">
        <f t="shared" si="125"/>
        <v>0</v>
      </c>
      <c r="AD292" s="1">
        <f t="shared" si="146"/>
        <v>0</v>
      </c>
      <c r="AE292" s="1">
        <f t="shared" si="129"/>
        <v>0</v>
      </c>
      <c r="AF292" s="1">
        <f t="shared" si="147"/>
        <v>0</v>
      </c>
      <c r="AG292" s="1">
        <f t="shared" si="148"/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f t="shared" si="155"/>
        <v>0</v>
      </c>
      <c r="AN292" s="1">
        <v>0</v>
      </c>
      <c r="AO292" s="1">
        <f t="shared" si="156"/>
        <v>0</v>
      </c>
      <c r="AP292" s="1">
        <f t="shared" si="150"/>
        <v>0</v>
      </c>
      <c r="AQ292" s="1">
        <v>0</v>
      </c>
      <c r="AR292" s="1">
        <f t="shared" si="151"/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2" t="s">
        <v>1735</v>
      </c>
      <c r="AZ292" s="2" t="s">
        <v>1736</v>
      </c>
      <c r="BA292" s="2" t="s">
        <v>1906</v>
      </c>
      <c r="BB292" s="2" t="s">
        <v>1813</v>
      </c>
      <c r="BC292" s="1">
        <v>1</v>
      </c>
      <c r="BE292" s="1">
        <v>0</v>
      </c>
      <c r="BF292" s="1" t="s">
        <v>190</v>
      </c>
      <c r="BG292" s="1">
        <v>0</v>
      </c>
      <c r="BH292" s="1">
        <v>0</v>
      </c>
      <c r="BI292" s="1">
        <v>0</v>
      </c>
      <c r="BJ292" s="1">
        <v>0</v>
      </c>
      <c r="BK292" s="1">
        <v>0</v>
      </c>
      <c r="BL292" s="1">
        <v>0</v>
      </c>
      <c r="BM292" s="1">
        <v>0</v>
      </c>
      <c r="BO292" s="1">
        <v>0</v>
      </c>
      <c r="BP292" s="1">
        <v>0</v>
      </c>
      <c r="BQ292" s="1">
        <v>0</v>
      </c>
      <c r="BR292" s="1">
        <v>0</v>
      </c>
      <c r="BS292" s="1">
        <v>0</v>
      </c>
      <c r="BT292" s="1">
        <v>0</v>
      </c>
      <c r="BU292" s="1">
        <v>0</v>
      </c>
      <c r="BV292" s="1">
        <v>0</v>
      </c>
      <c r="BW292" s="1">
        <v>0</v>
      </c>
      <c r="BX292" s="1">
        <v>0</v>
      </c>
      <c r="BY292" s="1">
        <v>0</v>
      </c>
      <c r="CB292" s="1">
        <v>1</v>
      </c>
      <c r="CC292" s="1">
        <v>0</v>
      </c>
      <c r="CD292" s="1">
        <v>0</v>
      </c>
    </row>
    <row r="293" spans="1:83" x14ac:dyDescent="0.25">
      <c r="A293" s="1">
        <v>406</v>
      </c>
      <c r="B293" s="1" t="s">
        <v>1138</v>
      </c>
      <c r="C293" s="1" t="s">
        <v>1139</v>
      </c>
      <c r="D293" s="7">
        <v>37902</v>
      </c>
      <c r="E293" s="9">
        <v>2003</v>
      </c>
      <c r="F293" s="13">
        <v>36911</v>
      </c>
      <c r="G293" s="13">
        <v>36911</v>
      </c>
      <c r="H293" s="11">
        <f t="shared" si="130"/>
        <v>991</v>
      </c>
      <c r="I293" s="11">
        <f t="shared" si="131"/>
        <v>991</v>
      </c>
      <c r="J293" s="9">
        <f t="shared" si="132"/>
        <v>2</v>
      </c>
      <c r="K293" s="9">
        <f t="shared" si="133"/>
        <v>0</v>
      </c>
      <c r="L293" s="9">
        <f t="shared" si="134"/>
        <v>1</v>
      </c>
      <c r="M293" s="9">
        <f t="shared" si="135"/>
        <v>0</v>
      </c>
      <c r="N293" s="1" t="s">
        <v>215</v>
      </c>
      <c r="O293" s="7" t="s">
        <v>1637</v>
      </c>
      <c r="P293" s="1" t="s">
        <v>727</v>
      </c>
      <c r="Q293" s="1">
        <v>1</v>
      </c>
      <c r="R293" s="1" t="s">
        <v>728</v>
      </c>
      <c r="S293" s="1">
        <f t="shared" si="136"/>
        <v>0</v>
      </c>
      <c r="T293" s="1">
        <f t="shared" si="137"/>
        <v>1</v>
      </c>
      <c r="U293" s="1">
        <f t="shared" si="138"/>
        <v>0</v>
      </c>
      <c r="V293" s="1">
        <f t="shared" si="139"/>
        <v>0</v>
      </c>
      <c r="W293" s="1">
        <f t="shared" si="140"/>
        <v>0</v>
      </c>
      <c r="X293" s="1">
        <f t="shared" si="154"/>
        <v>0</v>
      </c>
      <c r="Y293" s="1">
        <f t="shared" si="142"/>
        <v>0</v>
      </c>
      <c r="Z293" s="1">
        <f t="shared" si="143"/>
        <v>0</v>
      </c>
      <c r="AA293" s="1">
        <f t="shared" si="144"/>
        <v>0</v>
      </c>
      <c r="AB293" s="1">
        <f t="shared" si="145"/>
        <v>0</v>
      </c>
      <c r="AC293" s="1">
        <f t="shared" si="125"/>
        <v>0</v>
      </c>
      <c r="AD293" s="1">
        <f t="shared" si="146"/>
        <v>0</v>
      </c>
      <c r="AE293" s="1">
        <f t="shared" si="129"/>
        <v>0</v>
      </c>
      <c r="AF293" s="1">
        <f t="shared" si="147"/>
        <v>0</v>
      </c>
      <c r="AG293" s="1">
        <f t="shared" si="148"/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f t="shared" si="155"/>
        <v>0</v>
      </c>
      <c r="AN293" s="1">
        <v>0</v>
      </c>
      <c r="AO293" s="1">
        <f t="shared" si="156"/>
        <v>0</v>
      </c>
      <c r="AP293" s="1">
        <f t="shared" si="150"/>
        <v>0</v>
      </c>
      <c r="AQ293" s="1">
        <v>0</v>
      </c>
      <c r="AR293" s="1">
        <f t="shared" si="151"/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2" t="s">
        <v>1636</v>
      </c>
      <c r="AZ293" s="2" t="s">
        <v>1762</v>
      </c>
      <c r="BA293" s="2" t="s">
        <v>1910</v>
      </c>
      <c r="BB293" s="2" t="s">
        <v>1813</v>
      </c>
      <c r="BC293" s="1">
        <v>1</v>
      </c>
      <c r="BD293" s="1" t="s">
        <v>1918</v>
      </c>
      <c r="BE293" s="1">
        <v>0</v>
      </c>
      <c r="BF293" s="1" t="s">
        <v>1938</v>
      </c>
      <c r="BG293" s="1">
        <v>0</v>
      </c>
      <c r="BH293" s="1">
        <v>0</v>
      </c>
      <c r="BI293" s="1">
        <v>0</v>
      </c>
      <c r="BJ293" s="1">
        <v>1</v>
      </c>
      <c r="BK293" s="1">
        <v>1</v>
      </c>
      <c r="BL293" s="1">
        <v>0</v>
      </c>
      <c r="BM293" s="1">
        <v>1</v>
      </c>
      <c r="BN293" s="1" t="s">
        <v>2092</v>
      </c>
      <c r="BO293" s="1">
        <v>0</v>
      </c>
      <c r="BP293" s="1">
        <v>1</v>
      </c>
      <c r="BQ293" s="1">
        <v>0</v>
      </c>
      <c r="BR293" s="1">
        <v>0</v>
      </c>
      <c r="BS293" s="1">
        <v>0</v>
      </c>
      <c r="BT293" s="1">
        <v>0</v>
      </c>
      <c r="BU293" s="1">
        <v>0</v>
      </c>
      <c r="BV293" s="1">
        <v>0</v>
      </c>
      <c r="BW293" s="1">
        <v>0</v>
      </c>
      <c r="BX293" s="1">
        <v>0</v>
      </c>
      <c r="BY293" s="1">
        <v>0</v>
      </c>
      <c r="CB293" s="1">
        <v>0</v>
      </c>
      <c r="CC293" s="1">
        <v>0</v>
      </c>
      <c r="CD293" s="1">
        <v>0</v>
      </c>
    </row>
    <row r="294" spans="1:83" x14ac:dyDescent="0.25">
      <c r="A294" s="1">
        <v>404</v>
      </c>
      <c r="B294" s="2" t="s">
        <v>1002</v>
      </c>
      <c r="C294" s="1" t="s">
        <v>1331</v>
      </c>
      <c r="D294" s="7">
        <v>37138</v>
      </c>
      <c r="E294" s="9">
        <v>2001</v>
      </c>
      <c r="F294" s="13">
        <v>36911</v>
      </c>
      <c r="G294" s="13">
        <v>36911</v>
      </c>
      <c r="H294" s="11">
        <f t="shared" si="130"/>
        <v>227</v>
      </c>
      <c r="I294" s="11">
        <f t="shared" si="131"/>
        <v>227</v>
      </c>
      <c r="J294" s="9">
        <f t="shared" si="132"/>
        <v>2</v>
      </c>
      <c r="K294" s="9">
        <f t="shared" si="133"/>
        <v>0</v>
      </c>
      <c r="L294" s="9">
        <f t="shared" si="134"/>
        <v>1</v>
      </c>
      <c r="M294" s="9">
        <f t="shared" si="135"/>
        <v>0</v>
      </c>
      <c r="N294" s="1" t="s">
        <v>215</v>
      </c>
      <c r="P294" s="1" t="s">
        <v>377</v>
      </c>
      <c r="Q294" s="1">
        <v>0</v>
      </c>
      <c r="R294" s="1" t="s">
        <v>377</v>
      </c>
      <c r="S294" s="1">
        <f t="shared" si="136"/>
        <v>0</v>
      </c>
      <c r="T294" s="1">
        <f t="shared" si="137"/>
        <v>0</v>
      </c>
      <c r="U294" s="1">
        <f t="shared" si="138"/>
        <v>0</v>
      </c>
      <c r="V294" s="1">
        <f t="shared" si="139"/>
        <v>0</v>
      </c>
      <c r="W294" s="1">
        <f t="shared" si="140"/>
        <v>0</v>
      </c>
      <c r="X294" s="1">
        <f t="shared" si="154"/>
        <v>1</v>
      </c>
      <c r="Y294" s="1">
        <f t="shared" si="142"/>
        <v>0</v>
      </c>
      <c r="Z294" s="1">
        <f t="shared" si="143"/>
        <v>0</v>
      </c>
      <c r="AA294" s="1">
        <f t="shared" si="144"/>
        <v>0</v>
      </c>
      <c r="AB294" s="1">
        <f t="shared" si="145"/>
        <v>0</v>
      </c>
      <c r="AC294" s="1">
        <f t="shared" si="125"/>
        <v>0</v>
      </c>
      <c r="AD294" s="1">
        <f t="shared" si="146"/>
        <v>0</v>
      </c>
      <c r="AE294" s="1">
        <f t="shared" si="129"/>
        <v>0</v>
      </c>
      <c r="AF294" s="1">
        <f t="shared" si="147"/>
        <v>0</v>
      </c>
      <c r="AG294" s="1">
        <f t="shared" si="148"/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f t="shared" si="155"/>
        <v>0</v>
      </c>
      <c r="AN294" s="1">
        <v>0</v>
      </c>
      <c r="AO294" s="1">
        <f t="shared" si="156"/>
        <v>0</v>
      </c>
      <c r="AP294" s="1">
        <f t="shared" si="150"/>
        <v>0</v>
      </c>
      <c r="AQ294" s="1">
        <v>0</v>
      </c>
      <c r="AR294" s="1">
        <f t="shared" si="151"/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2" t="s">
        <v>1722</v>
      </c>
      <c r="AZ294" s="2" t="s">
        <v>1727</v>
      </c>
      <c r="BA294" s="2" t="s">
        <v>1905</v>
      </c>
      <c r="BB294" s="2" t="s">
        <v>1813</v>
      </c>
    </row>
    <row r="295" spans="1:83" x14ac:dyDescent="0.25">
      <c r="A295" s="1">
        <v>403</v>
      </c>
      <c r="B295" s="1" t="s">
        <v>1100</v>
      </c>
      <c r="C295" s="1" t="s">
        <v>1101</v>
      </c>
      <c r="D295" s="7">
        <v>39943</v>
      </c>
      <c r="E295" s="9">
        <v>2009</v>
      </c>
      <c r="F295" s="13">
        <v>39833</v>
      </c>
      <c r="G295" s="13">
        <v>39833</v>
      </c>
      <c r="H295" s="11">
        <f t="shared" si="130"/>
        <v>110</v>
      </c>
      <c r="I295" s="11">
        <f t="shared" si="131"/>
        <v>110</v>
      </c>
      <c r="J295" s="9">
        <f t="shared" si="132"/>
        <v>1</v>
      </c>
      <c r="K295" s="9">
        <f t="shared" si="133"/>
        <v>1</v>
      </c>
      <c r="L295" s="9">
        <f t="shared" si="134"/>
        <v>0</v>
      </c>
      <c r="M295" s="9">
        <f t="shared" si="135"/>
        <v>0</v>
      </c>
      <c r="N295" s="1" t="s">
        <v>197</v>
      </c>
      <c r="P295" s="1" t="s">
        <v>727</v>
      </c>
      <c r="Q295" s="1">
        <v>1</v>
      </c>
      <c r="R295" s="1" t="s">
        <v>728</v>
      </c>
      <c r="S295" s="1">
        <f t="shared" si="136"/>
        <v>0</v>
      </c>
      <c r="T295" s="1">
        <f t="shared" si="137"/>
        <v>1</v>
      </c>
      <c r="U295" s="1">
        <f t="shared" si="138"/>
        <v>0</v>
      </c>
      <c r="V295" s="1">
        <f t="shared" si="139"/>
        <v>0</v>
      </c>
      <c r="W295" s="1">
        <f t="shared" si="140"/>
        <v>0</v>
      </c>
      <c r="X295" s="1">
        <f t="shared" si="154"/>
        <v>0</v>
      </c>
      <c r="Y295" s="1">
        <f t="shared" si="142"/>
        <v>0</v>
      </c>
      <c r="Z295" s="1">
        <f t="shared" si="143"/>
        <v>0</v>
      </c>
      <c r="AA295" s="1">
        <f t="shared" si="144"/>
        <v>0</v>
      </c>
      <c r="AB295" s="1">
        <f t="shared" si="145"/>
        <v>0</v>
      </c>
      <c r="AC295" s="1">
        <f t="shared" si="125"/>
        <v>0</v>
      </c>
      <c r="AD295" s="1">
        <f t="shared" si="146"/>
        <v>0</v>
      </c>
      <c r="AE295" s="1">
        <f t="shared" si="129"/>
        <v>0</v>
      </c>
      <c r="AF295" s="1">
        <f t="shared" si="147"/>
        <v>0</v>
      </c>
      <c r="AG295" s="1">
        <f t="shared" si="148"/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f t="shared" si="155"/>
        <v>0</v>
      </c>
      <c r="AN295" s="1">
        <v>0</v>
      </c>
      <c r="AO295" s="1">
        <f t="shared" si="156"/>
        <v>0</v>
      </c>
      <c r="AP295" s="1">
        <f t="shared" si="150"/>
        <v>0</v>
      </c>
      <c r="AQ295" s="1">
        <v>0</v>
      </c>
      <c r="AR295" s="1">
        <f t="shared" si="151"/>
        <v>0</v>
      </c>
      <c r="AS295" s="1">
        <v>0</v>
      </c>
      <c r="AT295" s="1">
        <v>0</v>
      </c>
      <c r="AU295" s="1">
        <v>0</v>
      </c>
      <c r="AV295" s="1">
        <v>1</v>
      </c>
      <c r="AW295" s="1">
        <v>0</v>
      </c>
      <c r="AX295" s="1">
        <v>0</v>
      </c>
      <c r="AY295" s="2" t="s">
        <v>1622</v>
      </c>
      <c r="AZ295" s="2" t="s">
        <v>1725</v>
      </c>
      <c r="BA295" s="2" t="s">
        <v>1905</v>
      </c>
      <c r="BB295" s="2" t="s">
        <v>1813</v>
      </c>
      <c r="BC295" s="1">
        <v>1</v>
      </c>
      <c r="BE295" s="1">
        <v>0</v>
      </c>
      <c r="BG295" s="1">
        <v>1</v>
      </c>
      <c r="BH295" s="1">
        <v>0</v>
      </c>
      <c r="BI295" s="1">
        <v>0</v>
      </c>
      <c r="BJ295" s="1">
        <v>1</v>
      </c>
      <c r="BK295" s="1">
        <v>2</v>
      </c>
      <c r="BL295" s="1">
        <v>0</v>
      </c>
      <c r="BM295" s="1">
        <v>1</v>
      </c>
      <c r="BN295" s="1" t="s">
        <v>59</v>
      </c>
      <c r="BO295" s="1">
        <v>0</v>
      </c>
      <c r="BP295" s="1">
        <v>1</v>
      </c>
      <c r="BQ295" s="1">
        <v>1</v>
      </c>
      <c r="BR295" s="1">
        <v>0</v>
      </c>
      <c r="BS295" s="1">
        <v>0</v>
      </c>
      <c r="BT295" s="1">
        <v>0</v>
      </c>
      <c r="BU295" s="1">
        <v>1</v>
      </c>
      <c r="BV295" s="1">
        <v>0</v>
      </c>
      <c r="BW295" s="1">
        <v>0</v>
      </c>
      <c r="BX295" s="1">
        <v>1</v>
      </c>
      <c r="BY295" s="1">
        <v>0</v>
      </c>
      <c r="CB295" s="1">
        <v>0</v>
      </c>
      <c r="CC295" s="1">
        <v>0</v>
      </c>
      <c r="CD295" s="1">
        <v>0</v>
      </c>
    </row>
    <row r="296" spans="1:83" x14ac:dyDescent="0.25">
      <c r="A296" s="1">
        <v>401</v>
      </c>
      <c r="B296" s="1" t="s">
        <v>913</v>
      </c>
      <c r="C296" s="1" t="s">
        <v>914</v>
      </c>
      <c r="D296" s="7">
        <v>37128</v>
      </c>
      <c r="E296" s="9">
        <v>2001</v>
      </c>
      <c r="F296" s="13">
        <v>36911</v>
      </c>
      <c r="G296" s="13">
        <v>36911</v>
      </c>
      <c r="H296" s="11">
        <f t="shared" si="130"/>
        <v>217</v>
      </c>
      <c r="I296" s="11">
        <f t="shared" si="131"/>
        <v>217</v>
      </c>
      <c r="J296" s="9">
        <f t="shared" si="132"/>
        <v>2</v>
      </c>
      <c r="K296" s="9">
        <f t="shared" si="133"/>
        <v>0</v>
      </c>
      <c r="L296" s="9">
        <f t="shared" si="134"/>
        <v>1</v>
      </c>
      <c r="M296" s="9">
        <f t="shared" si="135"/>
        <v>0</v>
      </c>
      <c r="N296" s="1" t="s">
        <v>215</v>
      </c>
      <c r="O296" s="7" t="s">
        <v>1656</v>
      </c>
      <c r="P296" s="1" t="s">
        <v>727</v>
      </c>
      <c r="Q296" s="1">
        <v>1</v>
      </c>
      <c r="R296" s="1" t="s">
        <v>728</v>
      </c>
      <c r="S296" s="1">
        <f t="shared" si="136"/>
        <v>0</v>
      </c>
      <c r="T296" s="1">
        <f t="shared" si="137"/>
        <v>1</v>
      </c>
      <c r="U296" s="1">
        <f t="shared" si="138"/>
        <v>0</v>
      </c>
      <c r="V296" s="1">
        <f t="shared" si="139"/>
        <v>0</v>
      </c>
      <c r="W296" s="1">
        <f t="shared" si="140"/>
        <v>0</v>
      </c>
      <c r="X296" s="1">
        <f t="shared" si="154"/>
        <v>1</v>
      </c>
      <c r="Y296" s="1">
        <f t="shared" si="142"/>
        <v>0</v>
      </c>
      <c r="Z296" s="1">
        <f t="shared" si="143"/>
        <v>0</v>
      </c>
      <c r="AA296" s="1">
        <f t="shared" si="144"/>
        <v>0</v>
      </c>
      <c r="AB296" s="1">
        <f t="shared" si="145"/>
        <v>0</v>
      </c>
      <c r="AC296" s="1">
        <f t="shared" si="125"/>
        <v>0</v>
      </c>
      <c r="AD296" s="1">
        <f t="shared" si="146"/>
        <v>0</v>
      </c>
      <c r="AE296" s="1">
        <f t="shared" si="129"/>
        <v>0</v>
      </c>
      <c r="AF296" s="1">
        <f t="shared" si="147"/>
        <v>0</v>
      </c>
      <c r="AG296" s="1">
        <f t="shared" si="148"/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f t="shared" si="155"/>
        <v>0</v>
      </c>
      <c r="AN296" s="1">
        <v>0</v>
      </c>
      <c r="AO296" s="1">
        <f t="shared" si="156"/>
        <v>0</v>
      </c>
      <c r="AP296" s="1">
        <f t="shared" si="150"/>
        <v>0</v>
      </c>
      <c r="AQ296" s="1">
        <v>0</v>
      </c>
      <c r="AR296" s="1">
        <f t="shared" si="151"/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2" t="s">
        <v>1722</v>
      </c>
      <c r="AZ296" s="2" t="s">
        <v>1762</v>
      </c>
      <c r="BA296" s="2" t="s">
        <v>1910</v>
      </c>
      <c r="BB296" s="2" t="s">
        <v>1803</v>
      </c>
    </row>
    <row r="297" spans="1:83" x14ac:dyDescent="0.25">
      <c r="A297" s="1">
        <v>399</v>
      </c>
      <c r="B297" s="1" t="s">
        <v>290</v>
      </c>
      <c r="C297" s="1" t="s">
        <v>291</v>
      </c>
      <c r="D297" s="7">
        <v>38263</v>
      </c>
      <c r="E297" s="9">
        <v>2004</v>
      </c>
      <c r="F297" s="13">
        <v>36911</v>
      </c>
      <c r="G297" s="13">
        <v>36911</v>
      </c>
      <c r="H297" s="11">
        <f t="shared" si="130"/>
        <v>1352</v>
      </c>
      <c r="I297" s="11">
        <f t="shared" si="131"/>
        <v>1352</v>
      </c>
      <c r="J297" s="9">
        <f t="shared" si="132"/>
        <v>2</v>
      </c>
      <c r="K297" s="9">
        <f t="shared" si="133"/>
        <v>0</v>
      </c>
      <c r="L297" s="9">
        <f t="shared" si="134"/>
        <v>1</v>
      </c>
      <c r="M297" s="9">
        <f t="shared" si="135"/>
        <v>0</v>
      </c>
      <c r="N297" s="1" t="s">
        <v>215</v>
      </c>
      <c r="O297" s="7"/>
      <c r="P297" s="1" t="s">
        <v>727</v>
      </c>
      <c r="Q297" s="1">
        <v>1</v>
      </c>
      <c r="R297" s="1" t="s">
        <v>728</v>
      </c>
      <c r="S297" s="1">
        <f t="shared" si="136"/>
        <v>0</v>
      </c>
      <c r="T297" s="1">
        <f t="shared" si="137"/>
        <v>1</v>
      </c>
      <c r="U297" s="1">
        <f t="shared" si="138"/>
        <v>0</v>
      </c>
      <c r="V297" s="1">
        <f t="shared" si="139"/>
        <v>0</v>
      </c>
      <c r="W297" s="1">
        <f t="shared" si="140"/>
        <v>0</v>
      </c>
      <c r="X297" s="1">
        <f t="shared" si="154"/>
        <v>0</v>
      </c>
      <c r="Y297" s="1">
        <f t="shared" si="142"/>
        <v>0</v>
      </c>
      <c r="Z297" s="1">
        <f t="shared" si="143"/>
        <v>0</v>
      </c>
      <c r="AA297" s="1">
        <f t="shared" si="144"/>
        <v>0</v>
      </c>
      <c r="AB297" s="1">
        <f t="shared" si="145"/>
        <v>0</v>
      </c>
      <c r="AC297" s="1">
        <f t="shared" si="125"/>
        <v>0</v>
      </c>
      <c r="AD297" s="1">
        <f t="shared" si="146"/>
        <v>0</v>
      </c>
      <c r="AE297" s="1">
        <f t="shared" si="129"/>
        <v>0</v>
      </c>
      <c r="AF297" s="1">
        <f t="shared" si="147"/>
        <v>0</v>
      </c>
      <c r="AG297" s="1">
        <f t="shared" si="148"/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f t="shared" si="155"/>
        <v>0</v>
      </c>
      <c r="AN297" s="1">
        <v>0</v>
      </c>
      <c r="AO297" s="1">
        <f t="shared" si="156"/>
        <v>0</v>
      </c>
      <c r="AP297" s="1">
        <f t="shared" si="150"/>
        <v>0</v>
      </c>
      <c r="AQ297" s="1">
        <v>1</v>
      </c>
      <c r="AR297" s="1">
        <f t="shared" si="151"/>
        <v>0</v>
      </c>
      <c r="AS297" s="1">
        <v>0</v>
      </c>
      <c r="AT297" s="1">
        <v>0</v>
      </c>
      <c r="AU297" s="1">
        <v>0</v>
      </c>
      <c r="AV297" s="1">
        <v>0</v>
      </c>
      <c r="AW297" s="1">
        <v>1</v>
      </c>
      <c r="AX297" s="1">
        <v>0</v>
      </c>
      <c r="AY297" s="2" t="s">
        <v>572</v>
      </c>
      <c r="AZ297" s="2"/>
      <c r="BA297" s="2"/>
      <c r="BB297" s="2"/>
    </row>
    <row r="298" spans="1:83" x14ac:dyDescent="0.25">
      <c r="A298" s="1">
        <v>397</v>
      </c>
      <c r="B298" s="1" t="s">
        <v>1061</v>
      </c>
      <c r="C298" s="1" t="s">
        <v>288</v>
      </c>
      <c r="D298" s="7">
        <v>35451</v>
      </c>
      <c r="E298" s="9">
        <v>1997</v>
      </c>
      <c r="F298" s="13"/>
      <c r="G298" s="13"/>
      <c r="H298" s="11"/>
      <c r="I298" s="11"/>
      <c r="J298" s="9">
        <f t="shared" si="132"/>
        <v>3</v>
      </c>
      <c r="K298" s="9">
        <f t="shared" si="133"/>
        <v>0</v>
      </c>
      <c r="L298" s="9">
        <f t="shared" si="134"/>
        <v>0</v>
      </c>
      <c r="M298" s="9">
        <f t="shared" si="135"/>
        <v>1</v>
      </c>
      <c r="N298" s="1" t="s">
        <v>1879</v>
      </c>
      <c r="O298" s="7">
        <v>40404</v>
      </c>
      <c r="P298" s="1" t="s">
        <v>741</v>
      </c>
      <c r="Q298" s="1">
        <v>0</v>
      </c>
      <c r="R298" s="1" t="s">
        <v>742</v>
      </c>
      <c r="S298" s="1">
        <f t="shared" si="136"/>
        <v>1</v>
      </c>
      <c r="T298" s="1">
        <f t="shared" si="137"/>
        <v>0</v>
      </c>
      <c r="U298" s="1">
        <f t="shared" si="138"/>
        <v>0</v>
      </c>
      <c r="V298" s="1">
        <f t="shared" si="139"/>
        <v>0</v>
      </c>
      <c r="W298" s="1">
        <f t="shared" si="140"/>
        <v>0</v>
      </c>
      <c r="X298" s="1">
        <f t="shared" si="154"/>
        <v>0</v>
      </c>
      <c r="Y298" s="1">
        <f t="shared" si="142"/>
        <v>0</v>
      </c>
      <c r="Z298" s="1">
        <f t="shared" si="143"/>
        <v>0</v>
      </c>
      <c r="AA298" s="1">
        <f t="shared" si="144"/>
        <v>0</v>
      </c>
      <c r="AB298" s="1">
        <f t="shared" si="145"/>
        <v>0</v>
      </c>
      <c r="AC298" s="1">
        <f t="shared" si="125"/>
        <v>0</v>
      </c>
      <c r="AD298" s="1">
        <f t="shared" si="146"/>
        <v>0</v>
      </c>
      <c r="AE298" s="1">
        <f t="shared" si="129"/>
        <v>0</v>
      </c>
      <c r="AF298" s="1">
        <f t="shared" si="147"/>
        <v>0</v>
      </c>
      <c r="AG298" s="1">
        <f t="shared" si="148"/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1</v>
      </c>
      <c r="AN298" s="1">
        <v>0</v>
      </c>
      <c r="AO298" s="1">
        <f t="shared" si="156"/>
        <v>0</v>
      </c>
      <c r="AP298" s="1">
        <f t="shared" si="150"/>
        <v>0</v>
      </c>
      <c r="AQ298" s="1">
        <v>0</v>
      </c>
      <c r="AR298" s="1">
        <f t="shared" si="151"/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2" t="s">
        <v>289</v>
      </c>
      <c r="AZ298" s="2"/>
      <c r="BA298" s="2"/>
      <c r="BB298" s="2"/>
    </row>
    <row r="299" spans="1:83" x14ac:dyDescent="0.25">
      <c r="A299" s="1">
        <v>398</v>
      </c>
      <c r="B299" s="1" t="s">
        <v>1061</v>
      </c>
      <c r="C299" s="1" t="s">
        <v>284</v>
      </c>
      <c r="D299" s="7">
        <v>39005</v>
      </c>
      <c r="E299" s="9">
        <v>2006</v>
      </c>
      <c r="F299" s="13">
        <v>38372</v>
      </c>
      <c r="G299" s="13">
        <v>36911</v>
      </c>
      <c r="H299" s="11">
        <f t="shared" ref="H299:H315" si="157">D299-F299</f>
        <v>633</v>
      </c>
      <c r="I299" s="11">
        <f t="shared" ref="I299:I315" si="158">D299-G299</f>
        <v>2094</v>
      </c>
      <c r="J299" s="9">
        <f t="shared" si="132"/>
        <v>2</v>
      </c>
      <c r="K299" s="9">
        <f t="shared" si="133"/>
        <v>0</v>
      </c>
      <c r="L299" s="9">
        <f t="shared" si="134"/>
        <v>1</v>
      </c>
      <c r="M299" s="9">
        <f t="shared" si="135"/>
        <v>0</v>
      </c>
      <c r="N299" s="1" t="s">
        <v>215</v>
      </c>
      <c r="O299" s="7" t="s">
        <v>1809</v>
      </c>
      <c r="P299" s="1" t="s">
        <v>727</v>
      </c>
      <c r="Q299" s="1">
        <v>1</v>
      </c>
      <c r="R299" s="1" t="s">
        <v>728</v>
      </c>
      <c r="S299" s="1">
        <f t="shared" si="136"/>
        <v>0</v>
      </c>
      <c r="T299" s="1">
        <f t="shared" si="137"/>
        <v>1</v>
      </c>
      <c r="U299" s="1">
        <f t="shared" si="138"/>
        <v>0</v>
      </c>
      <c r="V299" s="1">
        <f t="shared" si="139"/>
        <v>0</v>
      </c>
      <c r="W299" s="1">
        <f t="shared" si="140"/>
        <v>0</v>
      </c>
      <c r="X299" s="1">
        <f t="shared" si="154"/>
        <v>0</v>
      </c>
      <c r="Y299" s="1">
        <f t="shared" si="142"/>
        <v>0</v>
      </c>
      <c r="Z299" s="1">
        <f t="shared" si="143"/>
        <v>0</v>
      </c>
      <c r="AA299" s="1">
        <f t="shared" si="144"/>
        <v>0</v>
      </c>
      <c r="AB299" s="1">
        <f t="shared" si="145"/>
        <v>0</v>
      </c>
      <c r="AC299" s="1">
        <f t="shared" si="125"/>
        <v>0</v>
      </c>
      <c r="AD299" s="1">
        <f t="shared" si="146"/>
        <v>0</v>
      </c>
      <c r="AE299" s="1">
        <f t="shared" si="129"/>
        <v>0</v>
      </c>
      <c r="AF299" s="1">
        <f t="shared" si="147"/>
        <v>0</v>
      </c>
      <c r="AG299" s="1">
        <f t="shared" si="148"/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f t="shared" ref="AM299:AM330" si="159">IF(K299="FORD",1,0)</f>
        <v>0</v>
      </c>
      <c r="AN299" s="1">
        <v>0</v>
      </c>
      <c r="AO299" s="1">
        <f t="shared" si="156"/>
        <v>0</v>
      </c>
      <c r="AP299" s="1">
        <f t="shared" si="150"/>
        <v>0</v>
      </c>
      <c r="AQ299" s="1">
        <v>1</v>
      </c>
      <c r="AR299" s="1">
        <f t="shared" si="151"/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2" t="s">
        <v>1852</v>
      </c>
      <c r="AZ299" s="2" t="s">
        <v>1741</v>
      </c>
      <c r="BA299" s="2" t="s">
        <v>1905</v>
      </c>
      <c r="BB299" s="2" t="s">
        <v>1813</v>
      </c>
    </row>
    <row r="300" spans="1:83" x14ac:dyDescent="0.25">
      <c r="A300" s="1">
        <v>395</v>
      </c>
      <c r="B300" s="1" t="s">
        <v>1414</v>
      </c>
      <c r="C300" s="1" t="s">
        <v>1415</v>
      </c>
      <c r="D300" s="7">
        <v>37309</v>
      </c>
      <c r="E300" s="9">
        <v>2002</v>
      </c>
      <c r="F300" s="13">
        <v>36911</v>
      </c>
      <c r="G300" s="13">
        <v>36911</v>
      </c>
      <c r="H300" s="11">
        <f t="shared" si="157"/>
        <v>398</v>
      </c>
      <c r="I300" s="11">
        <f t="shared" si="158"/>
        <v>398</v>
      </c>
      <c r="J300" s="9">
        <f t="shared" si="132"/>
        <v>2</v>
      </c>
      <c r="K300" s="9">
        <f t="shared" si="133"/>
        <v>0</v>
      </c>
      <c r="L300" s="9">
        <f t="shared" si="134"/>
        <v>1</v>
      </c>
      <c r="M300" s="9">
        <f t="shared" si="135"/>
        <v>0</v>
      </c>
      <c r="N300" s="1" t="s">
        <v>215</v>
      </c>
      <c r="O300" s="7" t="s">
        <v>1719</v>
      </c>
      <c r="P300" s="1" t="s">
        <v>731</v>
      </c>
      <c r="Q300" s="1">
        <v>0</v>
      </c>
      <c r="R300" s="1" t="s">
        <v>732</v>
      </c>
      <c r="S300" s="1">
        <f t="shared" si="136"/>
        <v>0</v>
      </c>
      <c r="T300" s="1">
        <f t="shared" si="137"/>
        <v>0</v>
      </c>
      <c r="U300" s="1">
        <f t="shared" si="138"/>
        <v>1</v>
      </c>
      <c r="V300" s="1">
        <f t="shared" si="139"/>
        <v>0</v>
      </c>
      <c r="W300" s="1">
        <f t="shared" si="140"/>
        <v>0</v>
      </c>
      <c r="X300" s="1">
        <f t="shared" si="154"/>
        <v>0</v>
      </c>
      <c r="Y300" s="1">
        <f t="shared" si="142"/>
        <v>0</v>
      </c>
      <c r="Z300" s="1">
        <f t="shared" si="143"/>
        <v>0</v>
      </c>
      <c r="AA300" s="1">
        <f t="shared" si="144"/>
        <v>0</v>
      </c>
      <c r="AB300" s="1">
        <f t="shared" si="145"/>
        <v>0</v>
      </c>
      <c r="AC300" s="1">
        <f t="shared" si="125"/>
        <v>0</v>
      </c>
      <c r="AD300" s="1">
        <f t="shared" si="146"/>
        <v>0</v>
      </c>
      <c r="AE300" s="1">
        <f t="shared" si="129"/>
        <v>0</v>
      </c>
      <c r="AF300" s="1">
        <f t="shared" si="147"/>
        <v>0</v>
      </c>
      <c r="AG300" s="1">
        <f t="shared" si="148"/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f t="shared" si="159"/>
        <v>0</v>
      </c>
      <c r="AN300" s="1">
        <v>1</v>
      </c>
      <c r="AO300" s="1">
        <f t="shared" si="156"/>
        <v>0</v>
      </c>
      <c r="AP300" s="1">
        <f t="shared" si="150"/>
        <v>0</v>
      </c>
      <c r="AQ300" s="1">
        <v>0</v>
      </c>
      <c r="AR300" s="1">
        <f t="shared" si="151"/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2" t="s">
        <v>1718</v>
      </c>
      <c r="AZ300" s="2" t="s">
        <v>1873</v>
      </c>
      <c r="BA300" s="2" t="s">
        <v>1915</v>
      </c>
      <c r="BB300" s="2" t="s">
        <v>1861</v>
      </c>
    </row>
    <row r="301" spans="1:83" x14ac:dyDescent="0.25">
      <c r="A301" s="1">
        <v>393</v>
      </c>
      <c r="B301" s="1" t="s">
        <v>1160</v>
      </c>
      <c r="C301" s="1" t="s">
        <v>1161</v>
      </c>
      <c r="D301" s="7">
        <v>37048</v>
      </c>
      <c r="E301" s="9">
        <v>2001</v>
      </c>
      <c r="F301" s="13">
        <v>36911</v>
      </c>
      <c r="G301" s="13">
        <v>36911</v>
      </c>
      <c r="H301" s="11">
        <f t="shared" si="157"/>
        <v>137</v>
      </c>
      <c r="I301" s="11">
        <f t="shared" si="158"/>
        <v>137</v>
      </c>
      <c r="J301" s="9">
        <f t="shared" si="132"/>
        <v>2</v>
      </c>
      <c r="K301" s="9">
        <f t="shared" si="133"/>
        <v>0</v>
      </c>
      <c r="L301" s="9">
        <f t="shared" si="134"/>
        <v>1</v>
      </c>
      <c r="M301" s="9">
        <f t="shared" si="135"/>
        <v>0</v>
      </c>
      <c r="N301" s="1" t="s">
        <v>215</v>
      </c>
      <c r="O301" s="7" t="s">
        <v>1646</v>
      </c>
      <c r="P301" s="1" t="s">
        <v>727</v>
      </c>
      <c r="Q301" s="1">
        <v>1</v>
      </c>
      <c r="R301" s="1" t="s">
        <v>728</v>
      </c>
      <c r="S301" s="1">
        <f t="shared" si="136"/>
        <v>0</v>
      </c>
      <c r="T301" s="1">
        <f t="shared" si="137"/>
        <v>1</v>
      </c>
      <c r="U301" s="1">
        <f t="shared" si="138"/>
        <v>0</v>
      </c>
      <c r="V301" s="1">
        <f t="shared" si="139"/>
        <v>0</v>
      </c>
      <c r="W301" s="1">
        <f t="shared" si="140"/>
        <v>0</v>
      </c>
      <c r="X301" s="1">
        <f t="shared" si="154"/>
        <v>1</v>
      </c>
      <c r="Y301" s="1">
        <f t="shared" si="142"/>
        <v>0</v>
      </c>
      <c r="Z301" s="1">
        <f t="shared" si="143"/>
        <v>0</v>
      </c>
      <c r="AA301" s="1">
        <f t="shared" si="144"/>
        <v>0</v>
      </c>
      <c r="AB301" s="1">
        <f t="shared" si="145"/>
        <v>0</v>
      </c>
      <c r="AC301" s="1">
        <f t="shared" si="125"/>
        <v>0</v>
      </c>
      <c r="AD301" s="1">
        <f t="shared" si="146"/>
        <v>0</v>
      </c>
      <c r="AE301" s="1">
        <f t="shared" si="129"/>
        <v>0</v>
      </c>
      <c r="AF301" s="1">
        <f t="shared" si="147"/>
        <v>0</v>
      </c>
      <c r="AG301" s="1">
        <f t="shared" si="148"/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f t="shared" si="159"/>
        <v>0</v>
      </c>
      <c r="AN301" s="1">
        <v>0</v>
      </c>
      <c r="AO301" s="1">
        <f t="shared" si="156"/>
        <v>0</v>
      </c>
      <c r="AP301" s="1">
        <f t="shared" si="150"/>
        <v>0</v>
      </c>
      <c r="AQ301" s="1">
        <v>0</v>
      </c>
      <c r="AR301" s="1">
        <f t="shared" si="151"/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2" t="s">
        <v>1722</v>
      </c>
      <c r="AZ301" s="2" t="s">
        <v>1723</v>
      </c>
      <c r="BA301" s="2" t="s">
        <v>1911</v>
      </c>
      <c r="BB301" s="2" t="s">
        <v>1717</v>
      </c>
    </row>
    <row r="302" spans="1:83" x14ac:dyDescent="0.25">
      <c r="A302" s="1">
        <v>391</v>
      </c>
      <c r="B302" s="2" t="s">
        <v>1350</v>
      </c>
      <c r="C302" s="2" t="s">
        <v>1351</v>
      </c>
      <c r="D302" s="8">
        <v>37067</v>
      </c>
      <c r="E302" s="9">
        <v>2001</v>
      </c>
      <c r="F302" s="13">
        <v>36911</v>
      </c>
      <c r="G302" s="13">
        <v>36911</v>
      </c>
      <c r="H302" s="11">
        <f t="shared" si="157"/>
        <v>156</v>
      </c>
      <c r="I302" s="11">
        <f t="shared" si="158"/>
        <v>156</v>
      </c>
      <c r="J302" s="9">
        <f t="shared" si="132"/>
        <v>2</v>
      </c>
      <c r="K302" s="9">
        <f t="shared" si="133"/>
        <v>0</v>
      </c>
      <c r="L302" s="9">
        <f t="shared" si="134"/>
        <v>1</v>
      </c>
      <c r="M302" s="9">
        <f t="shared" si="135"/>
        <v>0</v>
      </c>
      <c r="N302" s="1" t="s">
        <v>215</v>
      </c>
      <c r="O302" s="7" t="s">
        <v>1809</v>
      </c>
      <c r="P302" s="1" t="s">
        <v>377</v>
      </c>
      <c r="Q302" s="1">
        <v>0</v>
      </c>
      <c r="R302" s="1" t="s">
        <v>377</v>
      </c>
      <c r="S302" s="1">
        <f t="shared" si="136"/>
        <v>0</v>
      </c>
      <c r="T302" s="1">
        <f t="shared" si="137"/>
        <v>0</v>
      </c>
      <c r="U302" s="1">
        <f t="shared" si="138"/>
        <v>0</v>
      </c>
      <c r="V302" s="1">
        <f t="shared" si="139"/>
        <v>0</v>
      </c>
      <c r="W302" s="1">
        <f t="shared" si="140"/>
        <v>0</v>
      </c>
      <c r="X302" s="1">
        <f t="shared" si="154"/>
        <v>0</v>
      </c>
      <c r="Y302" s="1">
        <f t="shared" si="142"/>
        <v>0</v>
      </c>
      <c r="Z302" s="1">
        <f t="shared" si="143"/>
        <v>0</v>
      </c>
      <c r="AA302" s="1">
        <f t="shared" si="144"/>
        <v>0</v>
      </c>
      <c r="AB302" s="1">
        <f t="shared" si="145"/>
        <v>0</v>
      </c>
      <c r="AC302" s="1">
        <f t="shared" ref="AC302:AC365" si="160">IF(AY302="DEPUTY ASSISTANT SECRETARY",1,0)</f>
        <v>0</v>
      </c>
      <c r="AD302" s="1">
        <f t="shared" si="146"/>
        <v>0</v>
      </c>
      <c r="AE302" s="1">
        <f t="shared" si="129"/>
        <v>0</v>
      </c>
      <c r="AF302" s="1">
        <f t="shared" si="147"/>
        <v>0</v>
      </c>
      <c r="AG302" s="1">
        <f t="shared" si="148"/>
        <v>0</v>
      </c>
      <c r="AH302" s="1">
        <v>0</v>
      </c>
      <c r="AI302" s="1">
        <v>1</v>
      </c>
      <c r="AJ302" s="1">
        <v>0</v>
      </c>
      <c r="AK302" s="1">
        <v>0</v>
      </c>
      <c r="AL302" s="1">
        <v>0</v>
      </c>
      <c r="AM302" s="1">
        <f t="shared" si="159"/>
        <v>0</v>
      </c>
      <c r="AN302" s="1">
        <v>1</v>
      </c>
      <c r="AO302" s="1">
        <v>1</v>
      </c>
      <c r="AP302" s="1">
        <f t="shared" si="150"/>
        <v>0</v>
      </c>
      <c r="AQ302" s="1">
        <v>0</v>
      </c>
      <c r="AR302" s="1">
        <f t="shared" si="151"/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2" t="s">
        <v>1842</v>
      </c>
      <c r="AZ302" s="2" t="s">
        <v>1843</v>
      </c>
      <c r="BA302" s="2" t="s">
        <v>1900</v>
      </c>
      <c r="BB302" s="2" t="s">
        <v>1813</v>
      </c>
    </row>
    <row r="303" spans="1:83" x14ac:dyDescent="0.25">
      <c r="A303" s="1">
        <v>390</v>
      </c>
      <c r="B303" s="2" t="s">
        <v>1350</v>
      </c>
      <c r="C303" s="1" t="s">
        <v>1023</v>
      </c>
      <c r="D303" s="7">
        <v>37138</v>
      </c>
      <c r="E303" s="9">
        <v>2001</v>
      </c>
      <c r="F303" s="13">
        <v>36911</v>
      </c>
      <c r="G303" s="13">
        <v>36911</v>
      </c>
      <c r="H303" s="11">
        <f t="shared" si="157"/>
        <v>227</v>
      </c>
      <c r="I303" s="11">
        <f t="shared" si="158"/>
        <v>227</v>
      </c>
      <c r="J303" s="9">
        <f t="shared" si="132"/>
        <v>2</v>
      </c>
      <c r="K303" s="9">
        <f t="shared" si="133"/>
        <v>0</v>
      </c>
      <c r="L303" s="9">
        <f t="shared" si="134"/>
        <v>1</v>
      </c>
      <c r="M303" s="9">
        <f t="shared" si="135"/>
        <v>0</v>
      </c>
      <c r="N303" s="1" t="s">
        <v>215</v>
      </c>
      <c r="O303" s="7" t="s">
        <v>1695</v>
      </c>
      <c r="P303" s="1" t="s">
        <v>727</v>
      </c>
      <c r="Q303" s="1">
        <v>1</v>
      </c>
      <c r="R303" s="1" t="s">
        <v>728</v>
      </c>
      <c r="S303" s="1">
        <f t="shared" si="136"/>
        <v>0</v>
      </c>
      <c r="T303" s="1">
        <f t="shared" si="137"/>
        <v>1</v>
      </c>
      <c r="U303" s="1">
        <f t="shared" si="138"/>
        <v>0</v>
      </c>
      <c r="V303" s="1">
        <f t="shared" si="139"/>
        <v>0</v>
      </c>
      <c r="W303" s="1">
        <f t="shared" si="140"/>
        <v>0</v>
      </c>
      <c r="X303" s="1">
        <f t="shared" si="154"/>
        <v>1</v>
      </c>
      <c r="Y303" s="1">
        <f t="shared" si="142"/>
        <v>0</v>
      </c>
      <c r="Z303" s="1">
        <f t="shared" si="143"/>
        <v>0</v>
      </c>
      <c r="AA303" s="1">
        <f t="shared" si="144"/>
        <v>0</v>
      </c>
      <c r="AB303" s="1">
        <f t="shared" si="145"/>
        <v>0</v>
      </c>
      <c r="AC303" s="1">
        <f t="shared" si="160"/>
        <v>0</v>
      </c>
      <c r="AD303" s="1">
        <f t="shared" si="146"/>
        <v>0</v>
      </c>
      <c r="AE303" s="1">
        <f t="shared" si="129"/>
        <v>0</v>
      </c>
      <c r="AF303" s="1">
        <f t="shared" si="147"/>
        <v>0</v>
      </c>
      <c r="AG303" s="1">
        <f t="shared" si="148"/>
        <v>0</v>
      </c>
      <c r="AH303" s="1">
        <v>0</v>
      </c>
      <c r="AI303" s="1">
        <v>0</v>
      </c>
      <c r="AJ303" s="1">
        <v>0</v>
      </c>
      <c r="AK303" s="1">
        <v>0</v>
      </c>
      <c r="AL303" s="1">
        <v>0</v>
      </c>
      <c r="AM303" s="1">
        <f t="shared" si="159"/>
        <v>0</v>
      </c>
      <c r="AN303" s="1">
        <v>0</v>
      </c>
      <c r="AO303" s="1">
        <f t="shared" ref="AO303:AO324" si="161">IF(K303="FORD",1,0)</f>
        <v>0</v>
      </c>
      <c r="AP303" s="1">
        <f t="shared" si="150"/>
        <v>0</v>
      </c>
      <c r="AQ303" s="1">
        <v>0</v>
      </c>
      <c r="AR303" s="1">
        <f t="shared" si="151"/>
        <v>0</v>
      </c>
      <c r="AS303" s="1">
        <v>0</v>
      </c>
      <c r="AT303" s="1">
        <v>0</v>
      </c>
      <c r="AU303" s="1">
        <v>0</v>
      </c>
      <c r="AV303" s="1">
        <v>0</v>
      </c>
      <c r="AW303" s="1">
        <v>0</v>
      </c>
      <c r="AX303" s="1">
        <v>0</v>
      </c>
      <c r="AY303" s="2" t="s">
        <v>1722</v>
      </c>
      <c r="AZ303" s="2" t="s">
        <v>1723</v>
      </c>
      <c r="BA303" s="2" t="s">
        <v>1911</v>
      </c>
      <c r="BB303" s="2" t="s">
        <v>1826</v>
      </c>
    </row>
    <row r="304" spans="1:83" x14ac:dyDescent="0.25">
      <c r="A304" s="1">
        <v>392</v>
      </c>
      <c r="B304" s="1" t="s">
        <v>1350</v>
      </c>
      <c r="C304" s="1" t="s">
        <v>1133</v>
      </c>
      <c r="D304" s="7">
        <v>39139</v>
      </c>
      <c r="E304" s="9">
        <v>2007</v>
      </c>
      <c r="F304" s="13">
        <v>38372</v>
      </c>
      <c r="G304" s="13">
        <v>36911</v>
      </c>
      <c r="H304" s="11">
        <f t="shared" si="157"/>
        <v>767</v>
      </c>
      <c r="I304" s="11">
        <f t="shared" si="158"/>
        <v>2228</v>
      </c>
      <c r="J304" s="9">
        <f t="shared" si="132"/>
        <v>2</v>
      </c>
      <c r="K304" s="9">
        <f t="shared" si="133"/>
        <v>0</v>
      </c>
      <c r="L304" s="9">
        <f t="shared" si="134"/>
        <v>1</v>
      </c>
      <c r="M304" s="9">
        <f t="shared" si="135"/>
        <v>0</v>
      </c>
      <c r="N304" s="1" t="s">
        <v>215</v>
      </c>
      <c r="O304" s="7" t="s">
        <v>1809</v>
      </c>
      <c r="P304" s="1" t="s">
        <v>727</v>
      </c>
      <c r="Q304" s="1">
        <v>1</v>
      </c>
      <c r="R304" s="1" t="s">
        <v>728</v>
      </c>
      <c r="S304" s="1">
        <f t="shared" si="136"/>
        <v>0</v>
      </c>
      <c r="T304" s="1">
        <f t="shared" si="137"/>
        <v>1</v>
      </c>
      <c r="U304" s="1">
        <f t="shared" si="138"/>
        <v>0</v>
      </c>
      <c r="V304" s="1">
        <f t="shared" si="139"/>
        <v>0</v>
      </c>
      <c r="W304" s="1">
        <f t="shared" si="140"/>
        <v>0</v>
      </c>
      <c r="X304" s="1">
        <f t="shared" si="154"/>
        <v>0</v>
      </c>
      <c r="Y304" s="1">
        <f t="shared" si="142"/>
        <v>0</v>
      </c>
      <c r="Z304" s="1">
        <f t="shared" si="143"/>
        <v>0</v>
      </c>
      <c r="AA304" s="1">
        <f t="shared" si="144"/>
        <v>0</v>
      </c>
      <c r="AB304" s="1">
        <f t="shared" si="145"/>
        <v>0</v>
      </c>
      <c r="AC304" s="1">
        <f t="shared" si="160"/>
        <v>0</v>
      </c>
      <c r="AD304" s="1">
        <f t="shared" si="146"/>
        <v>0</v>
      </c>
      <c r="AE304" s="1">
        <f t="shared" si="129"/>
        <v>0</v>
      </c>
      <c r="AF304" s="1">
        <f t="shared" si="147"/>
        <v>0</v>
      </c>
      <c r="AG304" s="1">
        <f t="shared" si="148"/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f t="shared" si="159"/>
        <v>0</v>
      </c>
      <c r="AN304" s="1">
        <v>0</v>
      </c>
      <c r="AO304" s="1">
        <f t="shared" si="161"/>
        <v>0</v>
      </c>
      <c r="AP304" s="1">
        <f t="shared" si="150"/>
        <v>0</v>
      </c>
      <c r="AQ304" s="1">
        <v>0</v>
      </c>
      <c r="AR304" s="1">
        <f t="shared" si="151"/>
        <v>0</v>
      </c>
      <c r="AS304" s="1">
        <v>0</v>
      </c>
      <c r="AT304" s="1">
        <v>0</v>
      </c>
      <c r="AU304" s="1">
        <v>0</v>
      </c>
      <c r="AV304" s="1">
        <v>0</v>
      </c>
      <c r="AW304" s="1">
        <v>0</v>
      </c>
      <c r="AX304" s="1">
        <v>0</v>
      </c>
      <c r="AY304" s="2" t="s">
        <v>1771</v>
      </c>
      <c r="AZ304" s="2" t="s">
        <v>1741</v>
      </c>
      <c r="BA304" s="2" t="s">
        <v>1905</v>
      </c>
      <c r="BB304" s="2" t="s">
        <v>1813</v>
      </c>
      <c r="BC304" s="1">
        <v>1</v>
      </c>
      <c r="BE304" s="1">
        <v>0</v>
      </c>
      <c r="BF304" s="1" t="s">
        <v>256</v>
      </c>
      <c r="BG304" s="1">
        <v>0</v>
      </c>
      <c r="BH304" s="1">
        <v>0</v>
      </c>
      <c r="BI304" s="1">
        <v>0</v>
      </c>
      <c r="BJ304" s="1">
        <v>1</v>
      </c>
      <c r="BK304" s="1">
        <v>1</v>
      </c>
      <c r="BL304" s="1">
        <v>0</v>
      </c>
      <c r="BM304" s="1">
        <v>1</v>
      </c>
      <c r="BN304" s="1" t="s">
        <v>2027</v>
      </c>
      <c r="BO304" s="1">
        <v>0</v>
      </c>
      <c r="BP304" s="1">
        <v>0</v>
      </c>
      <c r="BQ304" s="1">
        <v>0</v>
      </c>
      <c r="BR304" s="1">
        <v>0</v>
      </c>
      <c r="BS304" s="1">
        <v>0</v>
      </c>
      <c r="BT304" s="1">
        <v>0</v>
      </c>
      <c r="BU304" s="1">
        <v>0</v>
      </c>
      <c r="BV304" s="1">
        <v>0</v>
      </c>
      <c r="BW304" s="1">
        <v>0</v>
      </c>
      <c r="BX304" s="1">
        <v>1</v>
      </c>
      <c r="BY304" s="1">
        <v>0</v>
      </c>
      <c r="CB304" s="1">
        <v>5</v>
      </c>
      <c r="CC304" s="1">
        <v>0</v>
      </c>
      <c r="CD304" s="1">
        <v>1</v>
      </c>
      <c r="CE304" s="1" t="s">
        <v>257</v>
      </c>
    </row>
    <row r="305" spans="1:83" x14ac:dyDescent="0.25">
      <c r="A305" s="1">
        <v>389</v>
      </c>
      <c r="B305" s="1" t="s">
        <v>285</v>
      </c>
      <c r="C305" s="1" t="s">
        <v>286</v>
      </c>
      <c r="D305" s="7">
        <v>40156</v>
      </c>
      <c r="E305" s="10">
        <v>2009</v>
      </c>
      <c r="F305" s="13">
        <v>39833</v>
      </c>
      <c r="G305" s="13">
        <v>39833</v>
      </c>
      <c r="H305" s="11">
        <f t="shared" si="157"/>
        <v>323</v>
      </c>
      <c r="I305" s="11">
        <f t="shared" si="158"/>
        <v>323</v>
      </c>
      <c r="J305" s="9">
        <f t="shared" si="132"/>
        <v>1</v>
      </c>
      <c r="K305" s="9">
        <f t="shared" si="133"/>
        <v>1</v>
      </c>
      <c r="L305" s="9">
        <f t="shared" si="134"/>
        <v>0</v>
      </c>
      <c r="M305" s="9">
        <f t="shared" si="135"/>
        <v>0</v>
      </c>
      <c r="N305" s="1" t="s">
        <v>197</v>
      </c>
      <c r="O305" s="7"/>
      <c r="P305" s="1" t="s">
        <v>731</v>
      </c>
      <c r="Q305" s="1">
        <v>0</v>
      </c>
      <c r="R305" s="1" t="s">
        <v>732</v>
      </c>
      <c r="S305" s="1">
        <f t="shared" si="136"/>
        <v>0</v>
      </c>
      <c r="T305" s="1">
        <f t="shared" si="137"/>
        <v>0</v>
      </c>
      <c r="U305" s="1">
        <f t="shared" si="138"/>
        <v>1</v>
      </c>
      <c r="V305" s="1">
        <f t="shared" si="139"/>
        <v>0</v>
      </c>
      <c r="W305" s="1">
        <f t="shared" si="140"/>
        <v>0</v>
      </c>
      <c r="X305" s="1">
        <f t="shared" si="154"/>
        <v>0</v>
      </c>
      <c r="Y305" s="1">
        <f t="shared" si="142"/>
        <v>0</v>
      </c>
      <c r="Z305" s="1">
        <f t="shared" si="143"/>
        <v>0</v>
      </c>
      <c r="AA305" s="1">
        <f t="shared" si="144"/>
        <v>0</v>
      </c>
      <c r="AB305" s="1">
        <f t="shared" si="145"/>
        <v>0</v>
      </c>
      <c r="AC305" s="1">
        <f t="shared" si="160"/>
        <v>0</v>
      </c>
      <c r="AD305" s="1">
        <f t="shared" si="146"/>
        <v>0</v>
      </c>
      <c r="AE305" s="1">
        <f t="shared" si="129"/>
        <v>0</v>
      </c>
      <c r="AF305" s="1">
        <f t="shared" si="147"/>
        <v>0</v>
      </c>
      <c r="AG305" s="1">
        <f t="shared" si="148"/>
        <v>0</v>
      </c>
      <c r="AH305" s="1">
        <v>1</v>
      </c>
      <c r="AI305" s="1">
        <v>0</v>
      </c>
      <c r="AJ305" s="1">
        <v>0</v>
      </c>
      <c r="AK305" s="1">
        <v>0</v>
      </c>
      <c r="AL305" s="1">
        <v>0</v>
      </c>
      <c r="AM305" s="1">
        <f t="shared" si="159"/>
        <v>0</v>
      </c>
      <c r="AN305" s="1">
        <v>1</v>
      </c>
      <c r="AO305" s="1">
        <f t="shared" si="161"/>
        <v>0</v>
      </c>
      <c r="AP305" s="1">
        <f t="shared" si="150"/>
        <v>0</v>
      </c>
      <c r="AQ305" s="1">
        <v>0</v>
      </c>
      <c r="AR305" s="1">
        <f t="shared" si="151"/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2" t="s">
        <v>287</v>
      </c>
      <c r="AZ305" s="2"/>
      <c r="BA305" s="2"/>
      <c r="BB305" s="2"/>
    </row>
    <row r="306" spans="1:83" x14ac:dyDescent="0.25">
      <c r="A306" s="1">
        <v>388</v>
      </c>
      <c r="B306" s="1" t="s">
        <v>1300</v>
      </c>
      <c r="C306" s="1" t="s">
        <v>1301</v>
      </c>
      <c r="D306" s="7">
        <v>39098</v>
      </c>
      <c r="E306" s="9">
        <v>2007</v>
      </c>
      <c r="F306" s="13">
        <v>38372</v>
      </c>
      <c r="G306" s="13">
        <v>36911</v>
      </c>
      <c r="H306" s="11">
        <f t="shared" si="157"/>
        <v>726</v>
      </c>
      <c r="I306" s="11">
        <f t="shared" si="158"/>
        <v>2187</v>
      </c>
      <c r="J306" s="9">
        <f t="shared" si="132"/>
        <v>2</v>
      </c>
      <c r="K306" s="9">
        <f t="shared" si="133"/>
        <v>0</v>
      </c>
      <c r="L306" s="9">
        <f t="shared" si="134"/>
        <v>1</v>
      </c>
      <c r="M306" s="9">
        <f t="shared" si="135"/>
        <v>0</v>
      </c>
      <c r="N306" s="1" t="s">
        <v>215</v>
      </c>
      <c r="O306" s="7" t="s">
        <v>1601</v>
      </c>
      <c r="P306" s="1" t="s">
        <v>727</v>
      </c>
      <c r="Q306" s="1">
        <v>1</v>
      </c>
      <c r="R306" s="1" t="s">
        <v>728</v>
      </c>
      <c r="S306" s="1">
        <f t="shared" si="136"/>
        <v>0</v>
      </c>
      <c r="T306" s="1">
        <f t="shared" si="137"/>
        <v>1</v>
      </c>
      <c r="U306" s="1">
        <f t="shared" si="138"/>
        <v>0</v>
      </c>
      <c r="V306" s="1">
        <f t="shared" si="139"/>
        <v>0</v>
      </c>
      <c r="W306" s="1">
        <f t="shared" si="140"/>
        <v>0</v>
      </c>
      <c r="X306" s="1">
        <f t="shared" si="154"/>
        <v>0</v>
      </c>
      <c r="Y306" s="1">
        <f t="shared" si="142"/>
        <v>1</v>
      </c>
      <c r="Z306" s="1">
        <f t="shared" si="143"/>
        <v>0</v>
      </c>
      <c r="AA306" s="1">
        <f t="shared" si="144"/>
        <v>0</v>
      </c>
      <c r="AB306" s="1">
        <f t="shared" si="145"/>
        <v>0</v>
      </c>
      <c r="AC306" s="1">
        <f t="shared" si="160"/>
        <v>0</v>
      </c>
      <c r="AD306" s="1">
        <f t="shared" si="146"/>
        <v>0</v>
      </c>
      <c r="AE306" s="1">
        <f t="shared" si="129"/>
        <v>0</v>
      </c>
      <c r="AF306" s="1">
        <f t="shared" si="147"/>
        <v>0</v>
      </c>
      <c r="AG306" s="1">
        <f t="shared" si="148"/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f t="shared" si="159"/>
        <v>0</v>
      </c>
      <c r="AN306" s="1">
        <v>0</v>
      </c>
      <c r="AO306" s="1">
        <f t="shared" si="161"/>
        <v>0</v>
      </c>
      <c r="AP306" s="1">
        <f t="shared" si="150"/>
        <v>0</v>
      </c>
      <c r="AQ306" s="1">
        <v>0</v>
      </c>
      <c r="AR306" s="1">
        <f t="shared" si="151"/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v>0</v>
      </c>
      <c r="AY306" s="2" t="s">
        <v>1735</v>
      </c>
      <c r="AZ306" s="2" t="s">
        <v>1736</v>
      </c>
      <c r="BA306" s="2" t="s">
        <v>1906</v>
      </c>
      <c r="BB306" s="2" t="s">
        <v>1813</v>
      </c>
      <c r="BC306" s="1">
        <v>1</v>
      </c>
      <c r="BE306" s="1">
        <v>0</v>
      </c>
      <c r="BF306" s="1" t="s">
        <v>1210</v>
      </c>
      <c r="BG306" s="1">
        <v>0</v>
      </c>
      <c r="BH306" s="1">
        <v>0</v>
      </c>
      <c r="BI306" s="1">
        <v>0</v>
      </c>
      <c r="BJ306" s="1">
        <v>1</v>
      </c>
      <c r="BK306" s="1">
        <v>1</v>
      </c>
      <c r="BL306" s="1">
        <v>0</v>
      </c>
      <c r="BM306" s="1">
        <v>0</v>
      </c>
      <c r="BO306" s="1">
        <v>0</v>
      </c>
      <c r="BP306" s="1">
        <v>0</v>
      </c>
      <c r="BQ306" s="1">
        <v>0</v>
      </c>
      <c r="BR306" s="1">
        <v>0</v>
      </c>
      <c r="BS306" s="1">
        <v>0</v>
      </c>
      <c r="BT306" s="1">
        <v>0</v>
      </c>
      <c r="BU306" s="1">
        <v>0</v>
      </c>
      <c r="BV306" s="1">
        <v>0</v>
      </c>
      <c r="BW306" s="1">
        <v>0</v>
      </c>
      <c r="BX306" s="1">
        <v>1</v>
      </c>
      <c r="BY306" s="1">
        <v>0</v>
      </c>
      <c r="CB306" s="1">
        <v>0</v>
      </c>
      <c r="CC306" s="1">
        <v>0</v>
      </c>
      <c r="CD306" s="1">
        <v>1</v>
      </c>
      <c r="CE306" s="1" t="s">
        <v>237</v>
      </c>
    </row>
    <row r="307" spans="1:83" x14ac:dyDescent="0.25">
      <c r="A307" s="1">
        <v>387</v>
      </c>
      <c r="B307" s="1" t="s">
        <v>657</v>
      </c>
      <c r="C307" s="1" t="s">
        <v>658</v>
      </c>
      <c r="D307" s="7">
        <v>39537</v>
      </c>
      <c r="E307" s="10">
        <v>2008</v>
      </c>
      <c r="F307" s="13">
        <v>38372</v>
      </c>
      <c r="G307" s="13">
        <v>36911</v>
      </c>
      <c r="H307" s="11">
        <f t="shared" si="157"/>
        <v>1165</v>
      </c>
      <c r="I307" s="11">
        <f t="shared" si="158"/>
        <v>2626</v>
      </c>
      <c r="J307" s="9">
        <f t="shared" si="132"/>
        <v>2</v>
      </c>
      <c r="K307" s="9">
        <f t="shared" si="133"/>
        <v>0</v>
      </c>
      <c r="L307" s="9">
        <f t="shared" si="134"/>
        <v>1</v>
      </c>
      <c r="M307" s="9">
        <f t="shared" si="135"/>
        <v>0</v>
      </c>
      <c r="N307" s="1" t="s">
        <v>215</v>
      </c>
      <c r="O307" s="7" t="s">
        <v>1809</v>
      </c>
      <c r="P307" s="1" t="s">
        <v>727</v>
      </c>
      <c r="Q307" s="1">
        <v>1</v>
      </c>
      <c r="R307" s="1" t="s">
        <v>728</v>
      </c>
      <c r="S307" s="1">
        <f t="shared" si="136"/>
        <v>0</v>
      </c>
      <c r="T307" s="1">
        <f t="shared" si="137"/>
        <v>1</v>
      </c>
      <c r="U307" s="1">
        <f t="shared" si="138"/>
        <v>0</v>
      </c>
      <c r="V307" s="1">
        <f t="shared" si="139"/>
        <v>0</v>
      </c>
      <c r="W307" s="1">
        <f t="shared" si="140"/>
        <v>0</v>
      </c>
      <c r="X307" s="1">
        <f t="shared" si="154"/>
        <v>0</v>
      </c>
      <c r="Y307" s="1">
        <f t="shared" si="142"/>
        <v>0</v>
      </c>
      <c r="Z307" s="1">
        <f t="shared" si="143"/>
        <v>0</v>
      </c>
      <c r="AA307" s="1">
        <f t="shared" si="144"/>
        <v>0</v>
      </c>
      <c r="AB307" s="1">
        <f t="shared" si="145"/>
        <v>0</v>
      </c>
      <c r="AC307" s="1">
        <f t="shared" si="160"/>
        <v>0</v>
      </c>
      <c r="AD307" s="1">
        <f t="shared" si="146"/>
        <v>0</v>
      </c>
      <c r="AE307" s="1">
        <f t="shared" si="129"/>
        <v>0</v>
      </c>
      <c r="AF307" s="1">
        <f t="shared" si="147"/>
        <v>0</v>
      </c>
      <c r="AG307" s="1">
        <f t="shared" si="148"/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f t="shared" si="159"/>
        <v>0</v>
      </c>
      <c r="AN307" s="1">
        <v>0</v>
      </c>
      <c r="AO307" s="1">
        <f t="shared" si="161"/>
        <v>0</v>
      </c>
      <c r="AP307" s="1">
        <f t="shared" si="150"/>
        <v>0</v>
      </c>
      <c r="AQ307" s="1">
        <v>1</v>
      </c>
      <c r="AR307" s="1">
        <f t="shared" si="151"/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2" t="s">
        <v>1852</v>
      </c>
      <c r="AZ307" s="2" t="s">
        <v>1741</v>
      </c>
      <c r="BA307" s="2" t="s">
        <v>1905</v>
      </c>
      <c r="BB307" s="2" t="s">
        <v>1813</v>
      </c>
      <c r="BC307" s="1">
        <v>2</v>
      </c>
      <c r="BD307" s="1" t="s">
        <v>232</v>
      </c>
      <c r="BE307" s="1">
        <v>0</v>
      </c>
      <c r="BF307" s="1" t="s">
        <v>186</v>
      </c>
      <c r="BG307" s="1">
        <v>0</v>
      </c>
      <c r="BH307" s="1">
        <v>0</v>
      </c>
      <c r="BI307" s="1">
        <v>0</v>
      </c>
      <c r="BJ307" s="1">
        <v>1</v>
      </c>
      <c r="BK307" s="1">
        <v>1</v>
      </c>
      <c r="BL307" s="1">
        <v>0</v>
      </c>
      <c r="BM307" s="1">
        <v>0</v>
      </c>
      <c r="BO307" s="1">
        <v>0</v>
      </c>
      <c r="BP307" s="1">
        <v>0</v>
      </c>
      <c r="BQ307" s="1">
        <v>0</v>
      </c>
      <c r="BR307" s="1">
        <v>0</v>
      </c>
      <c r="BS307" s="1">
        <v>1</v>
      </c>
      <c r="BT307" s="1">
        <v>0</v>
      </c>
      <c r="BU307" s="1">
        <v>0</v>
      </c>
      <c r="BV307" s="1">
        <v>0</v>
      </c>
      <c r="BW307" s="1">
        <v>0</v>
      </c>
      <c r="BX307" s="1">
        <v>0</v>
      </c>
      <c r="BY307" s="1">
        <v>0</v>
      </c>
      <c r="CB307" s="1">
        <v>2</v>
      </c>
      <c r="CC307" s="1">
        <v>0</v>
      </c>
      <c r="CD307" s="1">
        <v>1</v>
      </c>
      <c r="CE307" s="1" t="s">
        <v>187</v>
      </c>
    </row>
    <row r="308" spans="1:83" x14ac:dyDescent="0.25">
      <c r="A308" s="1">
        <v>386</v>
      </c>
      <c r="B308" s="1" t="s">
        <v>1052</v>
      </c>
      <c r="C308" s="1" t="s">
        <v>1053</v>
      </c>
      <c r="D308" s="7">
        <v>39869</v>
      </c>
      <c r="E308" s="10">
        <v>2009</v>
      </c>
      <c r="F308" s="13">
        <v>39833</v>
      </c>
      <c r="G308" s="13">
        <v>39833</v>
      </c>
      <c r="H308" s="11">
        <f t="shared" si="157"/>
        <v>36</v>
      </c>
      <c r="I308" s="11">
        <f t="shared" si="158"/>
        <v>36</v>
      </c>
      <c r="J308" s="9">
        <f t="shared" si="132"/>
        <v>1</v>
      </c>
      <c r="K308" s="9">
        <f t="shared" si="133"/>
        <v>1</v>
      </c>
      <c r="L308" s="9">
        <f t="shared" si="134"/>
        <v>0</v>
      </c>
      <c r="M308" s="9">
        <f t="shared" si="135"/>
        <v>0</v>
      </c>
      <c r="N308" s="1" t="s">
        <v>197</v>
      </c>
      <c r="P308" s="1" t="s">
        <v>727</v>
      </c>
      <c r="Q308" s="1">
        <v>1</v>
      </c>
      <c r="R308" s="1" t="s">
        <v>728</v>
      </c>
      <c r="S308" s="1">
        <f t="shared" si="136"/>
        <v>0</v>
      </c>
      <c r="T308" s="1">
        <f t="shared" si="137"/>
        <v>1</v>
      </c>
      <c r="U308" s="1">
        <f t="shared" si="138"/>
        <v>0</v>
      </c>
      <c r="V308" s="1">
        <f t="shared" si="139"/>
        <v>0</v>
      </c>
      <c r="W308" s="1">
        <f t="shared" si="140"/>
        <v>0</v>
      </c>
      <c r="X308" s="1">
        <f t="shared" si="154"/>
        <v>1</v>
      </c>
      <c r="Y308" s="1">
        <f t="shared" si="142"/>
        <v>0</v>
      </c>
      <c r="Z308" s="1">
        <f t="shared" si="143"/>
        <v>0</v>
      </c>
      <c r="AA308" s="1">
        <f t="shared" si="144"/>
        <v>0</v>
      </c>
      <c r="AB308" s="1">
        <f t="shared" si="145"/>
        <v>0</v>
      </c>
      <c r="AC308" s="1">
        <f t="shared" si="160"/>
        <v>0</v>
      </c>
      <c r="AD308" s="1">
        <f t="shared" si="146"/>
        <v>0</v>
      </c>
      <c r="AE308" s="1">
        <f t="shared" si="129"/>
        <v>0</v>
      </c>
      <c r="AF308" s="1">
        <f t="shared" si="147"/>
        <v>0</v>
      </c>
      <c r="AG308" s="1">
        <f t="shared" si="148"/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f t="shared" si="159"/>
        <v>0</v>
      </c>
      <c r="AN308" s="1">
        <v>0</v>
      </c>
      <c r="AO308" s="1">
        <f t="shared" si="161"/>
        <v>0</v>
      </c>
      <c r="AP308" s="1">
        <f t="shared" si="150"/>
        <v>0</v>
      </c>
      <c r="AQ308" s="1">
        <v>0</v>
      </c>
      <c r="AR308" s="1">
        <f t="shared" si="151"/>
        <v>0</v>
      </c>
      <c r="AS308" s="1">
        <v>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2" t="s">
        <v>1722</v>
      </c>
      <c r="AZ308" s="2" t="s">
        <v>1751</v>
      </c>
      <c r="BA308" s="2" t="s">
        <v>1904</v>
      </c>
      <c r="BB308" s="2" t="s">
        <v>1831</v>
      </c>
      <c r="BC308" s="1">
        <v>1</v>
      </c>
      <c r="BD308" s="1" t="s">
        <v>1918</v>
      </c>
      <c r="BE308" s="1">
        <v>0</v>
      </c>
      <c r="BF308" s="1" t="s">
        <v>2010</v>
      </c>
      <c r="BG308" s="1">
        <v>0</v>
      </c>
      <c r="BH308" s="1">
        <v>0</v>
      </c>
      <c r="BI308" s="1">
        <v>0</v>
      </c>
      <c r="BJ308" s="1">
        <v>1</v>
      </c>
      <c r="BK308" s="1">
        <v>1</v>
      </c>
      <c r="BL308" s="1">
        <v>0</v>
      </c>
      <c r="BM308" s="1">
        <v>1</v>
      </c>
      <c r="BN308" s="1" t="s">
        <v>53</v>
      </c>
      <c r="BO308" s="1">
        <v>0</v>
      </c>
      <c r="BP308" s="1">
        <v>1</v>
      </c>
      <c r="BQ308" s="1">
        <v>0</v>
      </c>
      <c r="BR308" s="1">
        <v>0</v>
      </c>
      <c r="BS308" s="1">
        <v>0</v>
      </c>
      <c r="BT308" s="1">
        <v>0</v>
      </c>
      <c r="BU308" s="1">
        <v>0</v>
      </c>
      <c r="BV308" s="1">
        <v>0</v>
      </c>
      <c r="BW308" s="1">
        <v>0</v>
      </c>
      <c r="BX308" s="1">
        <v>1</v>
      </c>
      <c r="BY308" s="1">
        <v>0</v>
      </c>
      <c r="CB308" s="1">
        <v>3</v>
      </c>
      <c r="CC308" s="1">
        <v>0</v>
      </c>
      <c r="CD308" s="1">
        <v>1</v>
      </c>
      <c r="CE308" s="1" t="s">
        <v>2038</v>
      </c>
    </row>
    <row r="309" spans="1:83" x14ac:dyDescent="0.25">
      <c r="A309" s="1">
        <v>385</v>
      </c>
      <c r="B309" s="1" t="s">
        <v>673</v>
      </c>
      <c r="C309" s="1" t="s">
        <v>617</v>
      </c>
      <c r="D309" s="7">
        <v>38753</v>
      </c>
      <c r="E309" s="9">
        <v>2006</v>
      </c>
      <c r="F309" s="13">
        <v>38372</v>
      </c>
      <c r="G309" s="13">
        <v>36911</v>
      </c>
      <c r="H309" s="11">
        <f t="shared" si="157"/>
        <v>381</v>
      </c>
      <c r="I309" s="11">
        <f t="shared" si="158"/>
        <v>1842</v>
      </c>
      <c r="J309" s="9">
        <f t="shared" si="132"/>
        <v>2</v>
      </c>
      <c r="K309" s="9">
        <f t="shared" si="133"/>
        <v>0</v>
      </c>
      <c r="L309" s="9">
        <f t="shared" si="134"/>
        <v>1</v>
      </c>
      <c r="M309" s="9">
        <f t="shared" si="135"/>
        <v>0</v>
      </c>
      <c r="N309" s="1" t="s">
        <v>215</v>
      </c>
      <c r="O309" s="7" t="s">
        <v>1809</v>
      </c>
      <c r="P309" s="1" t="s">
        <v>727</v>
      </c>
      <c r="Q309" s="1">
        <v>1</v>
      </c>
      <c r="R309" s="1" t="s">
        <v>728</v>
      </c>
      <c r="S309" s="1">
        <f t="shared" si="136"/>
        <v>0</v>
      </c>
      <c r="T309" s="1">
        <f t="shared" si="137"/>
        <v>1</v>
      </c>
      <c r="U309" s="1">
        <f t="shared" si="138"/>
        <v>0</v>
      </c>
      <c r="V309" s="1">
        <f t="shared" si="139"/>
        <v>0</v>
      </c>
      <c r="W309" s="1">
        <f t="shared" si="140"/>
        <v>0</v>
      </c>
      <c r="X309" s="1">
        <f t="shared" si="154"/>
        <v>1</v>
      </c>
      <c r="Y309" s="1">
        <f t="shared" si="142"/>
        <v>0</v>
      </c>
      <c r="Z309" s="1">
        <f t="shared" si="143"/>
        <v>0</v>
      </c>
      <c r="AA309" s="1">
        <f t="shared" si="144"/>
        <v>0</v>
      </c>
      <c r="AB309" s="1">
        <f t="shared" si="145"/>
        <v>0</v>
      </c>
      <c r="AC309" s="1">
        <f t="shared" si="160"/>
        <v>0</v>
      </c>
      <c r="AD309" s="1">
        <f t="shared" si="146"/>
        <v>0</v>
      </c>
      <c r="AE309" s="1">
        <f t="shared" si="129"/>
        <v>0</v>
      </c>
      <c r="AF309" s="1">
        <f t="shared" si="147"/>
        <v>0</v>
      </c>
      <c r="AG309" s="1">
        <f t="shared" si="148"/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f t="shared" si="159"/>
        <v>0</v>
      </c>
      <c r="AN309" s="1">
        <v>0</v>
      </c>
      <c r="AO309" s="1">
        <f t="shared" si="161"/>
        <v>0</v>
      </c>
      <c r="AP309" s="1">
        <f t="shared" si="150"/>
        <v>0</v>
      </c>
      <c r="AQ309" s="1">
        <v>0</v>
      </c>
      <c r="AR309" s="1">
        <f t="shared" si="151"/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2" t="s">
        <v>1722</v>
      </c>
      <c r="AZ309" s="2" t="s">
        <v>1729</v>
      </c>
      <c r="BA309" s="2" t="s">
        <v>1909</v>
      </c>
      <c r="BB309" s="2" t="s">
        <v>1813</v>
      </c>
      <c r="BC309" s="1">
        <v>2</v>
      </c>
      <c r="BD309" s="1" t="s">
        <v>218</v>
      </c>
      <c r="BE309" s="1">
        <v>1</v>
      </c>
      <c r="BF309" s="1" t="s">
        <v>2037</v>
      </c>
      <c r="BG309" s="1">
        <v>0</v>
      </c>
      <c r="BH309" s="1">
        <v>0</v>
      </c>
      <c r="BI309" s="1">
        <v>1</v>
      </c>
      <c r="BJ309" s="1">
        <v>1</v>
      </c>
      <c r="BK309" s="1">
        <v>2</v>
      </c>
      <c r="BL309" s="1">
        <v>0</v>
      </c>
      <c r="BM309" s="1">
        <v>0</v>
      </c>
      <c r="BO309" s="1">
        <v>0</v>
      </c>
      <c r="BP309" s="1">
        <v>0</v>
      </c>
      <c r="BQ309" s="1">
        <v>0</v>
      </c>
      <c r="BR309" s="1">
        <v>0</v>
      </c>
      <c r="BS309" s="1">
        <v>0</v>
      </c>
      <c r="BT309" s="1">
        <v>0</v>
      </c>
      <c r="BU309" s="1">
        <v>0</v>
      </c>
      <c r="BV309" s="1">
        <v>0</v>
      </c>
      <c r="BW309" s="1">
        <v>0</v>
      </c>
      <c r="BX309" s="1">
        <v>1</v>
      </c>
      <c r="BY309" s="1">
        <v>0</v>
      </c>
      <c r="CB309" s="1">
        <v>0</v>
      </c>
      <c r="CC309" s="1">
        <v>0</v>
      </c>
      <c r="CD309" s="1">
        <v>0</v>
      </c>
    </row>
    <row r="310" spans="1:83" x14ac:dyDescent="0.25">
      <c r="A310" s="1">
        <v>384</v>
      </c>
      <c r="B310" s="1" t="s">
        <v>1346</v>
      </c>
      <c r="C310" s="1" t="s">
        <v>1347</v>
      </c>
      <c r="D310" s="7">
        <v>39924</v>
      </c>
      <c r="E310" s="9">
        <v>2009</v>
      </c>
      <c r="F310" s="13">
        <v>39833</v>
      </c>
      <c r="G310" s="13">
        <v>39833</v>
      </c>
      <c r="H310" s="11">
        <f t="shared" si="157"/>
        <v>91</v>
      </c>
      <c r="I310" s="11">
        <f t="shared" si="158"/>
        <v>91</v>
      </c>
      <c r="J310" s="9">
        <f t="shared" si="132"/>
        <v>1</v>
      </c>
      <c r="K310" s="9">
        <f t="shared" si="133"/>
        <v>1</v>
      </c>
      <c r="L310" s="9">
        <f t="shared" si="134"/>
        <v>0</v>
      </c>
      <c r="M310" s="9">
        <f t="shared" si="135"/>
        <v>0</v>
      </c>
      <c r="N310" s="1" t="s">
        <v>65</v>
      </c>
      <c r="P310" s="1" t="s">
        <v>741</v>
      </c>
      <c r="Q310" s="1">
        <v>0</v>
      </c>
      <c r="R310" s="1" t="s">
        <v>742</v>
      </c>
      <c r="S310" s="1">
        <f t="shared" si="136"/>
        <v>1</v>
      </c>
      <c r="T310" s="1">
        <f t="shared" si="137"/>
        <v>0</v>
      </c>
      <c r="U310" s="1">
        <f t="shared" si="138"/>
        <v>0</v>
      </c>
      <c r="V310" s="1">
        <f t="shared" si="139"/>
        <v>0</v>
      </c>
      <c r="W310" s="1">
        <f t="shared" si="140"/>
        <v>0</v>
      </c>
      <c r="X310" s="1">
        <f t="shared" si="154"/>
        <v>0</v>
      </c>
      <c r="Y310" s="1">
        <f t="shared" si="142"/>
        <v>0</v>
      </c>
      <c r="Z310" s="1">
        <f t="shared" si="143"/>
        <v>0</v>
      </c>
      <c r="AA310" s="1">
        <f t="shared" si="144"/>
        <v>0</v>
      </c>
      <c r="AB310" s="1">
        <f t="shared" si="145"/>
        <v>0</v>
      </c>
      <c r="AC310" s="1">
        <f t="shared" si="160"/>
        <v>0</v>
      </c>
      <c r="AD310" s="1">
        <f t="shared" si="146"/>
        <v>0</v>
      </c>
      <c r="AE310" s="1">
        <f t="shared" si="129"/>
        <v>0</v>
      </c>
      <c r="AF310" s="1">
        <f t="shared" si="147"/>
        <v>0</v>
      </c>
      <c r="AG310" s="1">
        <f t="shared" si="148"/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f t="shared" si="159"/>
        <v>0</v>
      </c>
      <c r="AN310" s="1">
        <v>0</v>
      </c>
      <c r="AO310" s="1">
        <f t="shared" si="161"/>
        <v>0</v>
      </c>
      <c r="AP310" s="1">
        <f t="shared" si="150"/>
        <v>0</v>
      </c>
      <c r="AQ310" s="1">
        <v>0</v>
      </c>
      <c r="AR310" s="1">
        <f t="shared" si="151"/>
        <v>0</v>
      </c>
      <c r="AS310" s="1">
        <v>1</v>
      </c>
      <c r="AT310" s="1">
        <v>0</v>
      </c>
      <c r="AU310" s="1">
        <v>0</v>
      </c>
      <c r="AV310" s="1">
        <v>0</v>
      </c>
      <c r="AW310" s="1">
        <v>0</v>
      </c>
      <c r="AX310" s="1">
        <v>0</v>
      </c>
      <c r="AY310" s="2" t="s">
        <v>1839</v>
      </c>
      <c r="AZ310" s="2" t="s">
        <v>1812</v>
      </c>
      <c r="BA310" s="2" t="s">
        <v>1914</v>
      </c>
      <c r="BB310" s="2" t="s">
        <v>1813</v>
      </c>
      <c r="BC310" s="1">
        <v>2</v>
      </c>
      <c r="BD310" s="1" t="s">
        <v>74</v>
      </c>
      <c r="BE310" s="1">
        <v>1</v>
      </c>
      <c r="BF310" s="1" t="s">
        <v>75</v>
      </c>
      <c r="BG310" s="1">
        <v>1</v>
      </c>
      <c r="BH310" s="1">
        <v>1</v>
      </c>
      <c r="BI310" s="1">
        <v>1</v>
      </c>
      <c r="BJ310" s="1">
        <v>1</v>
      </c>
      <c r="BK310" s="1">
        <v>4</v>
      </c>
      <c r="BL310" s="1">
        <v>0</v>
      </c>
      <c r="BM310" s="1">
        <v>1</v>
      </c>
      <c r="BN310" s="1" t="s">
        <v>76</v>
      </c>
      <c r="BO310" s="1">
        <v>0</v>
      </c>
      <c r="BP310" s="1">
        <v>1</v>
      </c>
      <c r="BQ310" s="1">
        <v>0</v>
      </c>
      <c r="BR310" s="1">
        <v>0</v>
      </c>
      <c r="BS310" s="1">
        <v>0</v>
      </c>
      <c r="BT310" s="1">
        <v>0</v>
      </c>
      <c r="BU310" s="1">
        <v>1</v>
      </c>
      <c r="BV310" s="1">
        <v>0</v>
      </c>
      <c r="BW310" s="1">
        <v>0</v>
      </c>
      <c r="BX310" s="1">
        <v>1</v>
      </c>
      <c r="BY310" s="1">
        <v>0</v>
      </c>
      <c r="CB310" s="1">
        <v>1</v>
      </c>
      <c r="CC310" s="1">
        <v>0</v>
      </c>
      <c r="CD310" s="1">
        <v>0</v>
      </c>
    </row>
    <row r="311" spans="1:83" x14ac:dyDescent="0.25">
      <c r="A311" s="1">
        <v>382</v>
      </c>
      <c r="B311" s="2" t="s">
        <v>786</v>
      </c>
      <c r="C311" s="1" t="s">
        <v>787</v>
      </c>
      <c r="D311" s="7">
        <v>37186</v>
      </c>
      <c r="E311" s="9">
        <v>2001</v>
      </c>
      <c r="F311" s="13">
        <v>36911</v>
      </c>
      <c r="G311" s="13">
        <v>36911</v>
      </c>
      <c r="H311" s="11">
        <f t="shared" si="157"/>
        <v>275</v>
      </c>
      <c r="I311" s="11">
        <f t="shared" si="158"/>
        <v>275</v>
      </c>
      <c r="J311" s="9">
        <f t="shared" si="132"/>
        <v>2</v>
      </c>
      <c r="K311" s="9">
        <f t="shared" si="133"/>
        <v>0</v>
      </c>
      <c r="L311" s="9">
        <f t="shared" si="134"/>
        <v>1</v>
      </c>
      <c r="M311" s="9">
        <f t="shared" si="135"/>
        <v>0</v>
      </c>
      <c r="N311" s="1" t="s">
        <v>215</v>
      </c>
      <c r="O311" s="7" t="s">
        <v>1485</v>
      </c>
      <c r="P311" s="1" t="s">
        <v>727</v>
      </c>
      <c r="Q311" s="1">
        <v>1</v>
      </c>
      <c r="R311" s="1" t="s">
        <v>728</v>
      </c>
      <c r="S311" s="1">
        <f t="shared" si="136"/>
        <v>0</v>
      </c>
      <c r="T311" s="1">
        <f t="shared" si="137"/>
        <v>1</v>
      </c>
      <c r="U311" s="1">
        <f t="shared" si="138"/>
        <v>0</v>
      </c>
      <c r="V311" s="1">
        <f t="shared" si="139"/>
        <v>0</v>
      </c>
      <c r="W311" s="1">
        <f t="shared" si="140"/>
        <v>0</v>
      </c>
      <c r="X311" s="1">
        <f t="shared" si="154"/>
        <v>1</v>
      </c>
      <c r="Y311" s="1">
        <f t="shared" si="142"/>
        <v>0</v>
      </c>
      <c r="Z311" s="1">
        <f t="shared" si="143"/>
        <v>0</v>
      </c>
      <c r="AA311" s="1">
        <f t="shared" si="144"/>
        <v>0</v>
      </c>
      <c r="AB311" s="1">
        <f t="shared" si="145"/>
        <v>0</v>
      </c>
      <c r="AC311" s="1">
        <f t="shared" si="160"/>
        <v>0</v>
      </c>
      <c r="AD311" s="1">
        <f t="shared" si="146"/>
        <v>0</v>
      </c>
      <c r="AE311" s="1">
        <f t="shared" si="129"/>
        <v>0</v>
      </c>
      <c r="AF311" s="1">
        <f t="shared" si="147"/>
        <v>0</v>
      </c>
      <c r="AG311" s="1">
        <f t="shared" si="148"/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f t="shared" si="159"/>
        <v>0</v>
      </c>
      <c r="AN311" s="1">
        <v>0</v>
      </c>
      <c r="AO311" s="1">
        <f t="shared" si="161"/>
        <v>0</v>
      </c>
      <c r="AP311" s="1">
        <f t="shared" si="150"/>
        <v>0</v>
      </c>
      <c r="AQ311" s="1">
        <v>0</v>
      </c>
      <c r="AR311" s="1">
        <f t="shared" si="151"/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2" t="s">
        <v>1722</v>
      </c>
      <c r="AZ311" s="2" t="s">
        <v>1741</v>
      </c>
      <c r="BA311" s="2" t="s">
        <v>1905</v>
      </c>
      <c r="BB311" s="2" t="s">
        <v>1861</v>
      </c>
    </row>
    <row r="312" spans="1:83" x14ac:dyDescent="0.25">
      <c r="A312" s="1">
        <v>381</v>
      </c>
      <c r="B312" s="1" t="s">
        <v>1246</v>
      </c>
      <c r="C312" s="1" t="s">
        <v>1247</v>
      </c>
      <c r="D312" s="7">
        <v>39489</v>
      </c>
      <c r="E312" s="10">
        <v>2008</v>
      </c>
      <c r="F312" s="13">
        <v>38372</v>
      </c>
      <c r="G312" s="13">
        <v>36911</v>
      </c>
      <c r="H312" s="11">
        <f t="shared" si="157"/>
        <v>1117</v>
      </c>
      <c r="I312" s="11">
        <f t="shared" si="158"/>
        <v>2578</v>
      </c>
      <c r="J312" s="9">
        <f t="shared" si="132"/>
        <v>2</v>
      </c>
      <c r="K312" s="9">
        <f t="shared" si="133"/>
        <v>0</v>
      </c>
      <c r="L312" s="9">
        <f t="shared" si="134"/>
        <v>1</v>
      </c>
      <c r="M312" s="9">
        <f t="shared" si="135"/>
        <v>0</v>
      </c>
      <c r="N312" s="1" t="s">
        <v>215</v>
      </c>
      <c r="O312" s="7" t="s">
        <v>1809</v>
      </c>
      <c r="P312" s="1" t="s">
        <v>727</v>
      </c>
      <c r="Q312" s="1">
        <v>1</v>
      </c>
      <c r="R312" s="1" t="s">
        <v>728</v>
      </c>
      <c r="S312" s="1">
        <f t="shared" si="136"/>
        <v>0</v>
      </c>
      <c r="T312" s="1">
        <f t="shared" si="137"/>
        <v>1</v>
      </c>
      <c r="U312" s="1">
        <f t="shared" si="138"/>
        <v>0</v>
      </c>
      <c r="V312" s="1">
        <f t="shared" si="139"/>
        <v>0</v>
      </c>
      <c r="W312" s="1">
        <f t="shared" si="140"/>
        <v>0</v>
      </c>
      <c r="X312" s="1">
        <f t="shared" si="154"/>
        <v>0</v>
      </c>
      <c r="Y312" s="1">
        <f t="shared" si="142"/>
        <v>0</v>
      </c>
      <c r="Z312" s="1">
        <f t="shared" si="143"/>
        <v>0</v>
      </c>
      <c r="AA312" s="1">
        <f t="shared" si="144"/>
        <v>0</v>
      </c>
      <c r="AB312" s="1">
        <f t="shared" si="145"/>
        <v>0</v>
      </c>
      <c r="AC312" s="1">
        <f t="shared" si="160"/>
        <v>0</v>
      </c>
      <c r="AD312" s="1">
        <f t="shared" si="146"/>
        <v>0</v>
      </c>
      <c r="AE312" s="1">
        <f t="shared" si="129"/>
        <v>0</v>
      </c>
      <c r="AF312" s="1">
        <f t="shared" si="147"/>
        <v>0</v>
      </c>
      <c r="AG312" s="1">
        <f t="shared" si="148"/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f t="shared" si="159"/>
        <v>0</v>
      </c>
      <c r="AN312" s="1">
        <v>0</v>
      </c>
      <c r="AO312" s="1">
        <f t="shared" si="161"/>
        <v>0</v>
      </c>
      <c r="AP312" s="1">
        <f t="shared" si="150"/>
        <v>0</v>
      </c>
      <c r="AQ312" s="1">
        <v>1</v>
      </c>
      <c r="AR312" s="1">
        <f t="shared" si="151"/>
        <v>0</v>
      </c>
      <c r="AS312" s="1">
        <v>1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2" t="s">
        <v>1794</v>
      </c>
      <c r="AZ312" s="2" t="s">
        <v>1764</v>
      </c>
      <c r="BA312" s="2" t="s">
        <v>1905</v>
      </c>
      <c r="BB312" s="2" t="s">
        <v>1857</v>
      </c>
      <c r="BC312" s="1">
        <v>2</v>
      </c>
      <c r="BD312" s="1" t="s">
        <v>218</v>
      </c>
      <c r="BE312" s="1">
        <v>1</v>
      </c>
      <c r="BF312" s="1" t="s">
        <v>180</v>
      </c>
      <c r="BG312" s="1">
        <v>0</v>
      </c>
      <c r="BH312" s="1">
        <v>0</v>
      </c>
      <c r="BI312" s="1">
        <v>1</v>
      </c>
      <c r="BJ312" s="1">
        <v>1</v>
      </c>
      <c r="BK312" s="1">
        <v>2</v>
      </c>
      <c r="BL312" s="1">
        <v>0</v>
      </c>
      <c r="BM312" s="1">
        <v>0</v>
      </c>
      <c r="BO312" s="1">
        <v>0</v>
      </c>
      <c r="BP312" s="1">
        <v>0</v>
      </c>
      <c r="BQ312" s="1">
        <v>0</v>
      </c>
      <c r="BR312" s="1">
        <v>0</v>
      </c>
      <c r="BS312" s="1">
        <v>0</v>
      </c>
      <c r="BT312" s="1">
        <v>0</v>
      </c>
      <c r="BU312" s="1">
        <v>0</v>
      </c>
      <c r="BV312" s="1">
        <v>1</v>
      </c>
      <c r="BW312" s="1">
        <v>1</v>
      </c>
      <c r="BX312" s="1">
        <v>0</v>
      </c>
      <c r="BY312" s="1">
        <v>0</v>
      </c>
      <c r="CB312" s="1">
        <v>0</v>
      </c>
      <c r="CC312" s="1">
        <v>0</v>
      </c>
      <c r="CD312" s="1">
        <v>0</v>
      </c>
    </row>
    <row r="313" spans="1:83" x14ac:dyDescent="0.25">
      <c r="A313" s="1">
        <v>380</v>
      </c>
      <c r="B313" s="1" t="s">
        <v>279</v>
      </c>
      <c r="C313" s="1" t="s">
        <v>280</v>
      </c>
      <c r="D313" s="7">
        <v>40458</v>
      </c>
      <c r="E313" s="9">
        <v>2010</v>
      </c>
      <c r="F313" s="13">
        <v>39833</v>
      </c>
      <c r="G313" s="13">
        <v>39833</v>
      </c>
      <c r="H313" s="11">
        <f t="shared" si="157"/>
        <v>625</v>
      </c>
      <c r="I313" s="11">
        <f t="shared" si="158"/>
        <v>625</v>
      </c>
      <c r="J313" s="9">
        <f t="shared" si="132"/>
        <v>1</v>
      </c>
      <c r="K313" s="9">
        <f t="shared" si="133"/>
        <v>1</v>
      </c>
      <c r="L313" s="9">
        <f t="shared" si="134"/>
        <v>0</v>
      </c>
      <c r="M313" s="9">
        <f t="shared" si="135"/>
        <v>0</v>
      </c>
      <c r="N313" s="1" t="s">
        <v>197</v>
      </c>
      <c r="O313" s="7"/>
      <c r="P313" s="1" t="s">
        <v>727</v>
      </c>
      <c r="Q313" s="1">
        <v>1</v>
      </c>
      <c r="R313" s="1" t="s">
        <v>728</v>
      </c>
      <c r="S313" s="1">
        <f t="shared" si="136"/>
        <v>0</v>
      </c>
      <c r="T313" s="1">
        <f t="shared" si="137"/>
        <v>1</v>
      </c>
      <c r="U313" s="1">
        <f t="shared" si="138"/>
        <v>0</v>
      </c>
      <c r="V313" s="1">
        <f t="shared" si="139"/>
        <v>0</v>
      </c>
      <c r="W313" s="1">
        <f t="shared" si="140"/>
        <v>0</v>
      </c>
      <c r="X313" s="1">
        <f t="shared" si="154"/>
        <v>0</v>
      </c>
      <c r="Y313" s="1">
        <f t="shared" si="142"/>
        <v>0</v>
      </c>
      <c r="Z313" s="1">
        <f t="shared" si="143"/>
        <v>0</v>
      </c>
      <c r="AA313" s="1">
        <f t="shared" si="144"/>
        <v>0</v>
      </c>
      <c r="AB313" s="1">
        <f t="shared" si="145"/>
        <v>0</v>
      </c>
      <c r="AC313" s="1">
        <f t="shared" si="160"/>
        <v>0</v>
      </c>
      <c r="AD313" s="1">
        <f t="shared" si="146"/>
        <v>0</v>
      </c>
      <c r="AE313" s="1">
        <f t="shared" si="129"/>
        <v>0</v>
      </c>
      <c r="AF313" s="1">
        <f t="shared" si="147"/>
        <v>0</v>
      </c>
      <c r="AG313" s="1">
        <f t="shared" si="148"/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f t="shared" si="159"/>
        <v>0</v>
      </c>
      <c r="AN313" s="1">
        <v>0</v>
      </c>
      <c r="AO313" s="1">
        <f t="shared" si="161"/>
        <v>0</v>
      </c>
      <c r="AP313" s="1">
        <f t="shared" si="150"/>
        <v>0</v>
      </c>
      <c r="AQ313" s="1">
        <v>0</v>
      </c>
      <c r="AR313" s="1">
        <f t="shared" si="151"/>
        <v>0</v>
      </c>
      <c r="AS313" s="1">
        <v>0</v>
      </c>
      <c r="AT313" s="1">
        <v>1</v>
      </c>
      <c r="AU313" s="1">
        <v>0</v>
      </c>
      <c r="AV313" s="1">
        <v>0</v>
      </c>
      <c r="AW313" s="1">
        <v>0</v>
      </c>
      <c r="AX313" s="1">
        <v>0</v>
      </c>
      <c r="AY313" s="2" t="s">
        <v>1743</v>
      </c>
      <c r="AZ313" s="2"/>
      <c r="BA313" s="2"/>
      <c r="BB313" s="2"/>
    </row>
    <row r="314" spans="1:83" x14ac:dyDescent="0.25">
      <c r="A314" s="1">
        <v>379</v>
      </c>
      <c r="B314" s="1" t="s">
        <v>849</v>
      </c>
      <c r="C314" s="1" t="s">
        <v>850</v>
      </c>
      <c r="D314" s="7">
        <v>37269</v>
      </c>
      <c r="E314" s="9">
        <v>2002</v>
      </c>
      <c r="F314" s="13">
        <v>36911</v>
      </c>
      <c r="G314" s="13">
        <v>36911</v>
      </c>
      <c r="H314" s="11">
        <f t="shared" si="157"/>
        <v>358</v>
      </c>
      <c r="I314" s="11">
        <f t="shared" si="158"/>
        <v>358</v>
      </c>
      <c r="J314" s="9">
        <f t="shared" si="132"/>
        <v>2</v>
      </c>
      <c r="K314" s="9">
        <f t="shared" si="133"/>
        <v>0</v>
      </c>
      <c r="L314" s="9">
        <f t="shared" si="134"/>
        <v>1</v>
      </c>
      <c r="M314" s="9">
        <f t="shared" si="135"/>
        <v>0</v>
      </c>
      <c r="N314" s="1" t="s">
        <v>215</v>
      </c>
      <c r="O314" s="7" t="s">
        <v>1519</v>
      </c>
      <c r="P314" s="1" t="s">
        <v>727</v>
      </c>
      <c r="Q314" s="1">
        <v>1</v>
      </c>
      <c r="R314" s="1" t="s">
        <v>728</v>
      </c>
      <c r="S314" s="1">
        <f t="shared" si="136"/>
        <v>0</v>
      </c>
      <c r="T314" s="1">
        <f t="shared" si="137"/>
        <v>1</v>
      </c>
      <c r="U314" s="1">
        <f t="shared" si="138"/>
        <v>0</v>
      </c>
      <c r="V314" s="1">
        <f t="shared" si="139"/>
        <v>0</v>
      </c>
      <c r="W314" s="1">
        <f t="shared" si="140"/>
        <v>0</v>
      </c>
      <c r="X314" s="1">
        <f t="shared" si="154"/>
        <v>1</v>
      </c>
      <c r="Y314" s="1">
        <f t="shared" si="142"/>
        <v>0</v>
      </c>
      <c r="Z314" s="1">
        <f t="shared" si="143"/>
        <v>0</v>
      </c>
      <c r="AA314" s="1">
        <f t="shared" si="144"/>
        <v>0</v>
      </c>
      <c r="AB314" s="1">
        <f t="shared" si="145"/>
        <v>0</v>
      </c>
      <c r="AC314" s="1">
        <f t="shared" si="160"/>
        <v>0</v>
      </c>
      <c r="AD314" s="1">
        <f t="shared" si="146"/>
        <v>0</v>
      </c>
      <c r="AE314" s="1">
        <f t="shared" si="129"/>
        <v>0</v>
      </c>
      <c r="AF314" s="1">
        <f t="shared" si="147"/>
        <v>0</v>
      </c>
      <c r="AG314" s="1">
        <f t="shared" si="148"/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f t="shared" si="159"/>
        <v>0</v>
      </c>
      <c r="AN314" s="1">
        <v>0</v>
      </c>
      <c r="AO314" s="1">
        <f t="shared" si="161"/>
        <v>0</v>
      </c>
      <c r="AP314" s="1">
        <f t="shared" si="150"/>
        <v>0</v>
      </c>
      <c r="AQ314" s="1">
        <v>0</v>
      </c>
      <c r="AR314" s="1">
        <f t="shared" si="151"/>
        <v>0</v>
      </c>
      <c r="AS314" s="1">
        <v>0</v>
      </c>
      <c r="AT314" s="1">
        <v>0</v>
      </c>
      <c r="AU314" s="1">
        <v>0</v>
      </c>
      <c r="AV314" s="1">
        <v>0</v>
      </c>
      <c r="AW314" s="1">
        <v>0</v>
      </c>
      <c r="AX314" s="1">
        <v>0</v>
      </c>
      <c r="AY314" s="2" t="s">
        <v>1722</v>
      </c>
      <c r="AZ314" s="2" t="s">
        <v>1727</v>
      </c>
      <c r="BA314" s="2" t="s">
        <v>1905</v>
      </c>
      <c r="BB314" s="2" t="s">
        <v>1813</v>
      </c>
    </row>
    <row r="315" spans="1:83" x14ac:dyDescent="0.25">
      <c r="A315" s="1">
        <v>378</v>
      </c>
      <c r="B315" s="2" t="s">
        <v>781</v>
      </c>
      <c r="C315" s="1" t="s">
        <v>511</v>
      </c>
      <c r="D315" s="7">
        <v>36933</v>
      </c>
      <c r="E315" s="9">
        <v>2001</v>
      </c>
      <c r="F315" s="13">
        <v>36911</v>
      </c>
      <c r="G315" s="13">
        <v>36911</v>
      </c>
      <c r="H315" s="11">
        <f t="shared" si="157"/>
        <v>22</v>
      </c>
      <c r="I315" s="11">
        <f t="shared" si="158"/>
        <v>22</v>
      </c>
      <c r="J315" s="9">
        <f t="shared" si="132"/>
        <v>2</v>
      </c>
      <c r="K315" s="9">
        <f t="shared" si="133"/>
        <v>0</v>
      </c>
      <c r="L315" s="9">
        <f t="shared" si="134"/>
        <v>1</v>
      </c>
      <c r="M315" s="9">
        <f t="shared" si="135"/>
        <v>0</v>
      </c>
      <c r="N315" s="1" t="s">
        <v>215</v>
      </c>
      <c r="O315" s="7" t="s">
        <v>1482</v>
      </c>
      <c r="P315" s="1" t="s">
        <v>727</v>
      </c>
      <c r="Q315" s="1">
        <v>1</v>
      </c>
      <c r="R315" s="1" t="s">
        <v>728</v>
      </c>
      <c r="S315" s="1">
        <f t="shared" si="136"/>
        <v>0</v>
      </c>
      <c r="T315" s="1">
        <f t="shared" si="137"/>
        <v>1</v>
      </c>
      <c r="U315" s="1">
        <f t="shared" si="138"/>
        <v>0</v>
      </c>
      <c r="V315" s="1">
        <f t="shared" si="139"/>
        <v>0</v>
      </c>
      <c r="W315" s="1">
        <f t="shared" si="140"/>
        <v>0</v>
      </c>
      <c r="X315" s="1">
        <f t="shared" si="154"/>
        <v>1</v>
      </c>
      <c r="Y315" s="1">
        <f t="shared" si="142"/>
        <v>0</v>
      </c>
      <c r="Z315" s="1">
        <f t="shared" si="143"/>
        <v>0</v>
      </c>
      <c r="AA315" s="1">
        <f t="shared" si="144"/>
        <v>0</v>
      </c>
      <c r="AB315" s="1">
        <f t="shared" si="145"/>
        <v>0</v>
      </c>
      <c r="AC315" s="1">
        <f t="shared" si="160"/>
        <v>0</v>
      </c>
      <c r="AD315" s="1">
        <f t="shared" si="146"/>
        <v>0</v>
      </c>
      <c r="AE315" s="1">
        <f t="shared" si="129"/>
        <v>0</v>
      </c>
      <c r="AF315" s="1">
        <f t="shared" si="147"/>
        <v>0</v>
      </c>
      <c r="AG315" s="1">
        <f t="shared" si="148"/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f t="shared" si="159"/>
        <v>0</v>
      </c>
      <c r="AN315" s="1">
        <v>0</v>
      </c>
      <c r="AO315" s="1">
        <f t="shared" si="161"/>
        <v>0</v>
      </c>
      <c r="AP315" s="1">
        <f t="shared" si="150"/>
        <v>0</v>
      </c>
      <c r="AQ315" s="1">
        <v>0</v>
      </c>
      <c r="AR315" s="1">
        <f t="shared" si="151"/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2" t="s">
        <v>1722</v>
      </c>
      <c r="AZ315" s="2" t="s">
        <v>1723</v>
      </c>
      <c r="BA315" s="2" t="s">
        <v>1911</v>
      </c>
      <c r="BB315" s="2" t="s">
        <v>1813</v>
      </c>
    </row>
    <row r="316" spans="1:83" x14ac:dyDescent="0.25">
      <c r="A316" s="1">
        <v>376</v>
      </c>
      <c r="B316" s="1" t="s">
        <v>277</v>
      </c>
      <c r="C316" s="1" t="s">
        <v>278</v>
      </c>
      <c r="D316" s="7">
        <v>36359</v>
      </c>
      <c r="E316" s="10">
        <v>1999</v>
      </c>
      <c r="J316" s="9">
        <f t="shared" si="132"/>
        <v>3</v>
      </c>
      <c r="K316" s="9">
        <f t="shared" si="133"/>
        <v>0</v>
      </c>
      <c r="L316" s="9">
        <f t="shared" si="134"/>
        <v>0</v>
      </c>
      <c r="M316" s="9">
        <f t="shared" si="135"/>
        <v>1</v>
      </c>
      <c r="N316" s="1" t="s">
        <v>1879</v>
      </c>
      <c r="O316" s="7">
        <v>36913</v>
      </c>
      <c r="P316" s="1" t="s">
        <v>727</v>
      </c>
      <c r="Q316" s="1">
        <v>1</v>
      </c>
      <c r="R316" s="1" t="s">
        <v>728</v>
      </c>
      <c r="S316" s="1">
        <f t="shared" si="136"/>
        <v>0</v>
      </c>
      <c r="T316" s="1">
        <f t="shared" si="137"/>
        <v>1</v>
      </c>
      <c r="U316" s="1">
        <f t="shared" si="138"/>
        <v>0</v>
      </c>
      <c r="V316" s="1">
        <f t="shared" si="139"/>
        <v>0</v>
      </c>
      <c r="W316" s="1">
        <f t="shared" si="140"/>
        <v>0</v>
      </c>
      <c r="X316" s="1">
        <f t="shared" si="154"/>
        <v>1</v>
      </c>
      <c r="Y316" s="1">
        <f t="shared" si="142"/>
        <v>0</v>
      </c>
      <c r="Z316" s="1">
        <f t="shared" si="143"/>
        <v>0</v>
      </c>
      <c r="AA316" s="1">
        <f t="shared" si="144"/>
        <v>0</v>
      </c>
      <c r="AB316" s="1">
        <f t="shared" si="145"/>
        <v>0</v>
      </c>
      <c r="AC316" s="1">
        <f t="shared" si="160"/>
        <v>0</v>
      </c>
      <c r="AD316" s="1">
        <f t="shared" si="146"/>
        <v>0</v>
      </c>
      <c r="AE316" s="1">
        <f t="shared" si="129"/>
        <v>0</v>
      </c>
      <c r="AF316" s="1">
        <f t="shared" si="147"/>
        <v>0</v>
      </c>
      <c r="AG316" s="1">
        <f t="shared" si="148"/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f t="shared" si="159"/>
        <v>0</v>
      </c>
      <c r="AN316" s="1">
        <v>0</v>
      </c>
      <c r="AO316" s="1">
        <f t="shared" si="161"/>
        <v>0</v>
      </c>
      <c r="AP316" s="1">
        <f t="shared" si="150"/>
        <v>0</v>
      </c>
      <c r="AQ316" s="1">
        <v>0</v>
      </c>
      <c r="AR316" s="1">
        <f t="shared" si="151"/>
        <v>0</v>
      </c>
      <c r="AS316" s="1">
        <v>0</v>
      </c>
      <c r="AT316" s="1">
        <v>0</v>
      </c>
      <c r="AU316" s="1">
        <v>0</v>
      </c>
      <c r="AV316" s="1">
        <v>0</v>
      </c>
      <c r="AW316" s="1">
        <v>0</v>
      </c>
      <c r="AX316" s="1">
        <v>0</v>
      </c>
      <c r="AY316" s="2" t="s">
        <v>1722</v>
      </c>
      <c r="AZ316" s="2"/>
      <c r="BA316" s="2"/>
      <c r="BB316" s="2"/>
    </row>
    <row r="317" spans="1:83" x14ac:dyDescent="0.25">
      <c r="A317" s="1">
        <v>374</v>
      </c>
      <c r="B317" s="1" t="s">
        <v>1113</v>
      </c>
      <c r="C317" s="1" t="s">
        <v>1114</v>
      </c>
      <c r="D317" s="7">
        <v>39510</v>
      </c>
      <c r="E317" s="10">
        <v>2008</v>
      </c>
      <c r="F317" s="13">
        <v>38372</v>
      </c>
      <c r="G317" s="13">
        <v>36911</v>
      </c>
      <c r="H317" s="11">
        <f t="shared" ref="H317:H323" si="162">D317-F317</f>
        <v>1138</v>
      </c>
      <c r="I317" s="11">
        <f t="shared" ref="I317:I323" si="163">D317-G317</f>
        <v>2599</v>
      </c>
      <c r="J317" s="9">
        <f t="shared" si="132"/>
        <v>2</v>
      </c>
      <c r="K317" s="9">
        <f t="shared" si="133"/>
        <v>0</v>
      </c>
      <c r="L317" s="9">
        <f t="shared" si="134"/>
        <v>1</v>
      </c>
      <c r="M317" s="9">
        <f t="shared" si="135"/>
        <v>0</v>
      </c>
      <c r="N317" s="1" t="s">
        <v>215</v>
      </c>
      <c r="O317" s="7" t="s">
        <v>1809</v>
      </c>
      <c r="P317" s="1" t="s">
        <v>727</v>
      </c>
      <c r="Q317" s="1">
        <v>1</v>
      </c>
      <c r="R317" s="1" t="s">
        <v>728</v>
      </c>
      <c r="S317" s="1">
        <f t="shared" si="136"/>
        <v>0</v>
      </c>
      <c r="T317" s="1">
        <f t="shared" si="137"/>
        <v>1</v>
      </c>
      <c r="U317" s="1">
        <f t="shared" si="138"/>
        <v>0</v>
      </c>
      <c r="V317" s="1">
        <f t="shared" si="139"/>
        <v>0</v>
      </c>
      <c r="W317" s="1">
        <f t="shared" si="140"/>
        <v>0</v>
      </c>
      <c r="X317" s="1">
        <f t="shared" si="154"/>
        <v>1</v>
      </c>
      <c r="Y317" s="1">
        <f t="shared" si="142"/>
        <v>0</v>
      </c>
      <c r="Z317" s="1">
        <f t="shared" si="143"/>
        <v>0</v>
      </c>
      <c r="AA317" s="1">
        <f t="shared" si="144"/>
        <v>0</v>
      </c>
      <c r="AB317" s="1">
        <f t="shared" si="145"/>
        <v>0</v>
      </c>
      <c r="AC317" s="1">
        <f t="shared" si="160"/>
        <v>0</v>
      </c>
      <c r="AD317" s="1">
        <f t="shared" si="146"/>
        <v>0</v>
      </c>
      <c r="AE317" s="1">
        <f t="shared" si="129"/>
        <v>0</v>
      </c>
      <c r="AF317" s="1">
        <f t="shared" si="147"/>
        <v>0</v>
      </c>
      <c r="AG317" s="1">
        <f t="shared" si="148"/>
        <v>0</v>
      </c>
      <c r="AH317" s="1">
        <v>0</v>
      </c>
      <c r="AI317" s="1">
        <v>0</v>
      </c>
      <c r="AJ317" s="1">
        <v>0</v>
      </c>
      <c r="AK317" s="1">
        <v>0</v>
      </c>
      <c r="AL317" s="1">
        <v>0</v>
      </c>
      <c r="AM317" s="1">
        <f t="shared" si="159"/>
        <v>0</v>
      </c>
      <c r="AN317" s="1">
        <v>0</v>
      </c>
      <c r="AO317" s="1">
        <f t="shared" si="161"/>
        <v>0</v>
      </c>
      <c r="AP317" s="1">
        <f t="shared" si="150"/>
        <v>0</v>
      </c>
      <c r="AQ317" s="1">
        <v>0</v>
      </c>
      <c r="AR317" s="1">
        <f t="shared" si="151"/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0</v>
      </c>
      <c r="AX317" s="1">
        <v>0</v>
      </c>
      <c r="AY317" s="2" t="s">
        <v>1722</v>
      </c>
      <c r="AZ317" s="2" t="s">
        <v>1741</v>
      </c>
      <c r="BA317" s="2" t="s">
        <v>1905</v>
      </c>
      <c r="BB317" s="2" t="s">
        <v>1813</v>
      </c>
      <c r="BC317" s="1">
        <v>0</v>
      </c>
      <c r="BE317" s="1">
        <v>0</v>
      </c>
      <c r="BG317" s="1">
        <v>0</v>
      </c>
      <c r="BH317" s="1">
        <v>0</v>
      </c>
      <c r="BI317" s="1">
        <v>0</v>
      </c>
      <c r="BJ317" s="1">
        <v>0</v>
      </c>
      <c r="BK317" s="1">
        <v>0</v>
      </c>
      <c r="BL317" s="1">
        <v>0</v>
      </c>
      <c r="BM317" s="1">
        <v>0</v>
      </c>
      <c r="BO317" s="1">
        <v>0</v>
      </c>
      <c r="BP317" s="1">
        <v>0</v>
      </c>
      <c r="BQ317" s="1">
        <v>0</v>
      </c>
      <c r="BR317" s="1">
        <v>0</v>
      </c>
      <c r="BS317" s="1">
        <v>0</v>
      </c>
      <c r="BT317" s="1">
        <v>0</v>
      </c>
      <c r="BU317" s="1">
        <v>0</v>
      </c>
      <c r="BV317" s="1">
        <v>0</v>
      </c>
      <c r="BW317" s="1">
        <v>0</v>
      </c>
      <c r="BX317" s="1">
        <v>0</v>
      </c>
      <c r="BY317" s="1">
        <v>0</v>
      </c>
      <c r="CB317" s="1">
        <v>0</v>
      </c>
      <c r="CC317" s="1">
        <v>0</v>
      </c>
      <c r="CD317" s="1">
        <v>0</v>
      </c>
    </row>
    <row r="318" spans="1:83" x14ac:dyDescent="0.25">
      <c r="A318" s="1">
        <v>373</v>
      </c>
      <c r="B318" s="2" t="s">
        <v>1201</v>
      </c>
      <c r="C318" s="2" t="s">
        <v>1202</v>
      </c>
      <c r="D318" s="8">
        <v>39671</v>
      </c>
      <c r="E318" s="10">
        <v>2008</v>
      </c>
      <c r="F318" s="13">
        <v>38372</v>
      </c>
      <c r="G318" s="13">
        <v>36911</v>
      </c>
      <c r="H318" s="11">
        <f t="shared" si="162"/>
        <v>1299</v>
      </c>
      <c r="I318" s="11">
        <f t="shared" si="163"/>
        <v>2760</v>
      </c>
      <c r="J318" s="9">
        <f t="shared" si="132"/>
        <v>2</v>
      </c>
      <c r="K318" s="9">
        <f t="shared" si="133"/>
        <v>0</v>
      </c>
      <c r="L318" s="9">
        <f t="shared" si="134"/>
        <v>1</v>
      </c>
      <c r="M318" s="9">
        <f t="shared" si="135"/>
        <v>0</v>
      </c>
      <c r="N318" s="1" t="s">
        <v>215</v>
      </c>
      <c r="O318" s="7" t="s">
        <v>1768</v>
      </c>
      <c r="P318" s="1" t="s">
        <v>727</v>
      </c>
      <c r="Q318" s="1">
        <v>1</v>
      </c>
      <c r="R318" s="1" t="s">
        <v>728</v>
      </c>
      <c r="S318" s="1">
        <f t="shared" si="136"/>
        <v>0</v>
      </c>
      <c r="T318" s="1">
        <f t="shared" si="137"/>
        <v>1</v>
      </c>
      <c r="U318" s="1">
        <f t="shared" si="138"/>
        <v>0</v>
      </c>
      <c r="V318" s="1">
        <f t="shared" si="139"/>
        <v>0</v>
      </c>
      <c r="W318" s="1">
        <f t="shared" si="140"/>
        <v>0</v>
      </c>
      <c r="X318" s="1">
        <f t="shared" ref="X318:X349" si="164">IF(AY318="SPECIAL ASSISTANT",1,0)</f>
        <v>0</v>
      </c>
      <c r="Y318" s="1">
        <f t="shared" si="142"/>
        <v>1</v>
      </c>
      <c r="Z318" s="1">
        <f t="shared" si="143"/>
        <v>0</v>
      </c>
      <c r="AA318" s="1">
        <f t="shared" si="144"/>
        <v>0</v>
      </c>
      <c r="AB318" s="1">
        <f t="shared" si="145"/>
        <v>0</v>
      </c>
      <c r="AC318" s="1">
        <f t="shared" si="160"/>
        <v>0</v>
      </c>
      <c r="AD318" s="1">
        <f t="shared" si="146"/>
        <v>0</v>
      </c>
      <c r="AE318" s="1">
        <f t="shared" si="129"/>
        <v>0</v>
      </c>
      <c r="AF318" s="1">
        <f t="shared" si="147"/>
        <v>0</v>
      </c>
      <c r="AG318" s="1">
        <f t="shared" si="148"/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f t="shared" si="159"/>
        <v>0</v>
      </c>
      <c r="AN318" s="1">
        <v>0</v>
      </c>
      <c r="AO318" s="1">
        <f t="shared" si="161"/>
        <v>0</v>
      </c>
      <c r="AP318" s="1">
        <f t="shared" si="150"/>
        <v>0</v>
      </c>
      <c r="AQ318" s="1">
        <v>0</v>
      </c>
      <c r="AR318" s="1">
        <f t="shared" si="151"/>
        <v>0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1">
        <v>0</v>
      </c>
      <c r="AY318" s="2" t="s">
        <v>1735</v>
      </c>
      <c r="AZ318" s="2" t="s">
        <v>1736</v>
      </c>
      <c r="BA318" s="2" t="s">
        <v>1906</v>
      </c>
      <c r="BB318" s="2" t="s">
        <v>1818</v>
      </c>
      <c r="BC318" s="1">
        <v>1</v>
      </c>
      <c r="BE318" s="1">
        <v>0</v>
      </c>
      <c r="BF318" s="1" t="s">
        <v>193</v>
      </c>
      <c r="BG318" s="1">
        <v>0</v>
      </c>
      <c r="BH318" s="1">
        <v>0</v>
      </c>
      <c r="BI318" s="1">
        <v>0</v>
      </c>
      <c r="BJ318" s="1">
        <v>0</v>
      </c>
      <c r="BK318" s="1">
        <v>0</v>
      </c>
      <c r="BL318" s="1">
        <v>0</v>
      </c>
      <c r="BM318" s="1">
        <v>0</v>
      </c>
      <c r="BO318" s="1">
        <v>0</v>
      </c>
      <c r="BP318" s="1">
        <v>0</v>
      </c>
      <c r="BQ318" s="1">
        <v>0</v>
      </c>
      <c r="BR318" s="1">
        <v>0</v>
      </c>
      <c r="BS318" s="1">
        <v>0</v>
      </c>
      <c r="BT318" s="1">
        <v>0</v>
      </c>
      <c r="BU318" s="1">
        <v>0</v>
      </c>
      <c r="BV318" s="1">
        <v>0</v>
      </c>
      <c r="BW318" s="1">
        <v>0</v>
      </c>
      <c r="BX318" s="1">
        <v>0</v>
      </c>
      <c r="BY318" s="1">
        <v>0</v>
      </c>
      <c r="CB318" s="1">
        <v>0</v>
      </c>
      <c r="CC318" s="1">
        <v>0</v>
      </c>
      <c r="CD318" s="1">
        <v>0</v>
      </c>
    </row>
    <row r="319" spans="1:83" x14ac:dyDescent="0.25">
      <c r="A319" s="1">
        <v>372</v>
      </c>
      <c r="B319" s="1" t="s">
        <v>923</v>
      </c>
      <c r="C319" s="1" t="s">
        <v>924</v>
      </c>
      <c r="D319" s="7">
        <v>37417</v>
      </c>
      <c r="E319" s="9">
        <v>2002</v>
      </c>
      <c r="F319" s="13">
        <v>36911</v>
      </c>
      <c r="G319" s="13">
        <v>36911</v>
      </c>
      <c r="H319" s="11">
        <f t="shared" si="162"/>
        <v>506</v>
      </c>
      <c r="I319" s="11">
        <f t="shared" si="163"/>
        <v>506</v>
      </c>
      <c r="J319" s="9">
        <f t="shared" si="132"/>
        <v>2</v>
      </c>
      <c r="K319" s="9">
        <f t="shared" si="133"/>
        <v>0</v>
      </c>
      <c r="L319" s="9">
        <f t="shared" si="134"/>
        <v>1</v>
      </c>
      <c r="M319" s="9">
        <f t="shared" si="135"/>
        <v>0</v>
      </c>
      <c r="N319" s="1" t="s">
        <v>215</v>
      </c>
      <c r="O319" s="7" t="s">
        <v>1661</v>
      </c>
      <c r="P319" s="1" t="s">
        <v>727</v>
      </c>
      <c r="Q319" s="1">
        <v>1</v>
      </c>
      <c r="R319" s="1" t="s">
        <v>728</v>
      </c>
      <c r="S319" s="1">
        <f t="shared" si="136"/>
        <v>0</v>
      </c>
      <c r="T319" s="1">
        <f t="shared" si="137"/>
        <v>1</v>
      </c>
      <c r="U319" s="1">
        <f t="shared" si="138"/>
        <v>0</v>
      </c>
      <c r="V319" s="1">
        <f t="shared" si="139"/>
        <v>0</v>
      </c>
      <c r="W319" s="1">
        <f t="shared" si="140"/>
        <v>0</v>
      </c>
      <c r="X319" s="1">
        <f t="shared" si="164"/>
        <v>1</v>
      </c>
      <c r="Y319" s="1">
        <f t="shared" si="142"/>
        <v>0</v>
      </c>
      <c r="Z319" s="1">
        <f t="shared" si="143"/>
        <v>0</v>
      </c>
      <c r="AA319" s="1">
        <f t="shared" si="144"/>
        <v>0</v>
      </c>
      <c r="AB319" s="1">
        <f t="shared" si="145"/>
        <v>0</v>
      </c>
      <c r="AC319" s="1">
        <f t="shared" si="160"/>
        <v>0</v>
      </c>
      <c r="AD319" s="1">
        <f t="shared" si="146"/>
        <v>0</v>
      </c>
      <c r="AE319" s="1">
        <f t="shared" si="129"/>
        <v>0</v>
      </c>
      <c r="AF319" s="1">
        <f t="shared" si="147"/>
        <v>0</v>
      </c>
      <c r="AG319" s="1">
        <f t="shared" si="148"/>
        <v>0</v>
      </c>
      <c r="AH319" s="1">
        <v>0</v>
      </c>
      <c r="AI319" s="1">
        <v>0</v>
      </c>
      <c r="AJ319" s="1">
        <v>0</v>
      </c>
      <c r="AK319" s="1">
        <v>0</v>
      </c>
      <c r="AL319" s="1">
        <v>0</v>
      </c>
      <c r="AM319" s="1">
        <f t="shared" si="159"/>
        <v>0</v>
      </c>
      <c r="AN319" s="1">
        <v>0</v>
      </c>
      <c r="AO319" s="1">
        <f t="shared" si="161"/>
        <v>0</v>
      </c>
      <c r="AP319" s="1">
        <f t="shared" si="150"/>
        <v>0</v>
      </c>
      <c r="AQ319" s="1">
        <v>0</v>
      </c>
      <c r="AR319" s="1">
        <f t="shared" si="151"/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2" t="s">
        <v>1722</v>
      </c>
      <c r="AZ319" s="2" t="s">
        <v>1725</v>
      </c>
      <c r="BA319" s="2" t="s">
        <v>1905</v>
      </c>
      <c r="BB319" s="2" t="s">
        <v>1813</v>
      </c>
    </row>
    <row r="320" spans="1:83" x14ac:dyDescent="0.25">
      <c r="A320" s="1">
        <v>371</v>
      </c>
      <c r="B320" s="2" t="s">
        <v>923</v>
      </c>
      <c r="C320" s="1" t="s">
        <v>1038</v>
      </c>
      <c r="D320" s="7">
        <v>37144</v>
      </c>
      <c r="E320" s="9">
        <v>2001</v>
      </c>
      <c r="F320" s="13">
        <v>36911</v>
      </c>
      <c r="G320" s="13">
        <v>36911</v>
      </c>
      <c r="H320" s="11">
        <f t="shared" si="162"/>
        <v>233</v>
      </c>
      <c r="I320" s="11">
        <f t="shared" si="163"/>
        <v>233</v>
      </c>
      <c r="J320" s="9">
        <f t="shared" si="132"/>
        <v>2</v>
      </c>
      <c r="K320" s="9">
        <f t="shared" si="133"/>
        <v>0</v>
      </c>
      <c r="L320" s="9">
        <f t="shared" si="134"/>
        <v>1</v>
      </c>
      <c r="M320" s="9">
        <f t="shared" si="135"/>
        <v>0</v>
      </c>
      <c r="N320" s="1" t="s">
        <v>215</v>
      </c>
      <c r="O320" s="7" t="s">
        <v>1701</v>
      </c>
      <c r="P320" s="1" t="s">
        <v>727</v>
      </c>
      <c r="Q320" s="1">
        <v>1</v>
      </c>
      <c r="R320" s="1" t="s">
        <v>728</v>
      </c>
      <c r="S320" s="1">
        <f t="shared" si="136"/>
        <v>0</v>
      </c>
      <c r="T320" s="1">
        <f t="shared" si="137"/>
        <v>1</v>
      </c>
      <c r="U320" s="1">
        <f t="shared" si="138"/>
        <v>0</v>
      </c>
      <c r="V320" s="1">
        <f t="shared" si="139"/>
        <v>1</v>
      </c>
      <c r="W320" s="1">
        <f t="shared" si="140"/>
        <v>0</v>
      </c>
      <c r="X320" s="1">
        <f t="shared" si="164"/>
        <v>0</v>
      </c>
      <c r="Y320" s="1">
        <f t="shared" si="142"/>
        <v>0</v>
      </c>
      <c r="Z320" s="1">
        <f t="shared" si="143"/>
        <v>0</v>
      </c>
      <c r="AA320" s="1">
        <f t="shared" si="144"/>
        <v>0</v>
      </c>
      <c r="AB320" s="1">
        <f t="shared" si="145"/>
        <v>0</v>
      </c>
      <c r="AC320" s="1">
        <f t="shared" si="160"/>
        <v>0</v>
      </c>
      <c r="AD320" s="1">
        <f t="shared" si="146"/>
        <v>0</v>
      </c>
      <c r="AE320" s="1">
        <f t="shared" si="129"/>
        <v>0</v>
      </c>
      <c r="AF320" s="1">
        <f t="shared" si="147"/>
        <v>0</v>
      </c>
      <c r="AG320" s="1">
        <f t="shared" si="148"/>
        <v>0</v>
      </c>
      <c r="AH320" s="1">
        <v>0</v>
      </c>
      <c r="AI320" s="1">
        <v>0</v>
      </c>
      <c r="AJ320" s="1">
        <v>0</v>
      </c>
      <c r="AK320" s="1">
        <v>0</v>
      </c>
      <c r="AL320" s="1">
        <v>0</v>
      </c>
      <c r="AM320" s="1">
        <f t="shared" si="159"/>
        <v>0</v>
      </c>
      <c r="AN320" s="1">
        <v>0</v>
      </c>
      <c r="AO320" s="1">
        <f t="shared" si="161"/>
        <v>0</v>
      </c>
      <c r="AP320" s="1">
        <f t="shared" si="150"/>
        <v>0</v>
      </c>
      <c r="AQ320" s="1">
        <v>0</v>
      </c>
      <c r="AR320" s="1">
        <f t="shared" si="151"/>
        <v>0</v>
      </c>
      <c r="AS320" s="1">
        <v>0</v>
      </c>
      <c r="AT320" s="1">
        <v>0</v>
      </c>
      <c r="AU320" s="1">
        <v>0</v>
      </c>
      <c r="AV320" s="1">
        <v>0</v>
      </c>
      <c r="AW320" s="1">
        <v>0</v>
      </c>
      <c r="AX320" s="1">
        <v>0</v>
      </c>
      <c r="AY320" s="2" t="s">
        <v>1814</v>
      </c>
      <c r="AZ320" s="2" t="s">
        <v>1741</v>
      </c>
      <c r="BA320" s="2" t="s">
        <v>1905</v>
      </c>
      <c r="BB320" s="2" t="s">
        <v>1813</v>
      </c>
    </row>
    <row r="321" spans="1:83" x14ac:dyDescent="0.25">
      <c r="A321" s="1">
        <v>370</v>
      </c>
      <c r="B321" s="2" t="s">
        <v>275</v>
      </c>
      <c r="C321" s="1" t="s">
        <v>276</v>
      </c>
      <c r="D321" s="7">
        <v>40307</v>
      </c>
      <c r="E321" s="9">
        <v>2010</v>
      </c>
      <c r="F321" s="13">
        <v>39833</v>
      </c>
      <c r="G321" s="13">
        <v>39833</v>
      </c>
      <c r="H321" s="11">
        <f t="shared" si="162"/>
        <v>474</v>
      </c>
      <c r="I321" s="11">
        <f t="shared" si="163"/>
        <v>474</v>
      </c>
      <c r="J321" s="9">
        <f t="shared" si="132"/>
        <v>1</v>
      </c>
      <c r="K321" s="9">
        <f t="shared" si="133"/>
        <v>1</v>
      </c>
      <c r="L321" s="9">
        <f t="shared" si="134"/>
        <v>0</v>
      </c>
      <c r="M321" s="9">
        <f t="shared" si="135"/>
        <v>0</v>
      </c>
      <c r="N321" s="1" t="s">
        <v>197</v>
      </c>
      <c r="O321" s="7">
        <v>40512</v>
      </c>
      <c r="P321" s="1" t="s">
        <v>727</v>
      </c>
      <c r="Q321" s="1">
        <v>1</v>
      </c>
      <c r="R321" s="1" t="s">
        <v>728</v>
      </c>
      <c r="S321" s="1">
        <f t="shared" si="136"/>
        <v>0</v>
      </c>
      <c r="T321" s="1">
        <f t="shared" si="137"/>
        <v>1</v>
      </c>
      <c r="U321" s="1">
        <f t="shared" si="138"/>
        <v>0</v>
      </c>
      <c r="V321" s="1">
        <f t="shared" si="139"/>
        <v>0</v>
      </c>
      <c r="W321" s="1">
        <f t="shared" si="140"/>
        <v>0</v>
      </c>
      <c r="X321" s="1">
        <f t="shared" si="164"/>
        <v>0</v>
      </c>
      <c r="Y321" s="1">
        <f t="shared" si="142"/>
        <v>0</v>
      </c>
      <c r="Z321" s="1">
        <f t="shared" si="143"/>
        <v>0</v>
      </c>
      <c r="AA321" s="1">
        <f t="shared" si="144"/>
        <v>1</v>
      </c>
      <c r="AB321" s="1">
        <f t="shared" si="145"/>
        <v>0</v>
      </c>
      <c r="AC321" s="1">
        <f t="shared" si="160"/>
        <v>0</v>
      </c>
      <c r="AD321" s="1">
        <f t="shared" si="146"/>
        <v>0</v>
      </c>
      <c r="AE321" s="1">
        <f t="shared" ref="AE321:AE384" si="165">IF(AY321="ASSOCIATE ASSISTANT SECRETARY",1,0)</f>
        <v>0</v>
      </c>
      <c r="AF321" s="1">
        <f t="shared" si="147"/>
        <v>0</v>
      </c>
      <c r="AG321" s="1">
        <f t="shared" si="148"/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0</v>
      </c>
      <c r="AM321" s="1">
        <f t="shared" si="159"/>
        <v>0</v>
      </c>
      <c r="AN321" s="1">
        <v>0</v>
      </c>
      <c r="AO321" s="1">
        <f t="shared" si="161"/>
        <v>0</v>
      </c>
      <c r="AP321" s="1">
        <f t="shared" si="150"/>
        <v>0</v>
      </c>
      <c r="AQ321" s="1">
        <v>0</v>
      </c>
      <c r="AR321" s="1">
        <f t="shared" si="151"/>
        <v>0</v>
      </c>
      <c r="AS321" s="1">
        <v>0</v>
      </c>
      <c r="AT321" s="1">
        <v>0</v>
      </c>
      <c r="AU321" s="1">
        <v>0</v>
      </c>
      <c r="AV321" s="1">
        <v>0</v>
      </c>
      <c r="AW321" s="1">
        <v>0</v>
      </c>
      <c r="AX321" s="1">
        <v>0</v>
      </c>
      <c r="AY321" s="2" t="s">
        <v>1731</v>
      </c>
      <c r="AZ321" s="2"/>
      <c r="BA321" s="2"/>
      <c r="BB321" s="2"/>
    </row>
    <row r="322" spans="1:83" x14ac:dyDescent="0.25">
      <c r="A322" s="1">
        <v>369</v>
      </c>
      <c r="B322" s="2" t="s">
        <v>865</v>
      </c>
      <c r="C322" s="1" t="s">
        <v>866</v>
      </c>
      <c r="D322" s="7">
        <v>37151</v>
      </c>
      <c r="E322" s="9">
        <v>2001</v>
      </c>
      <c r="F322" s="13">
        <v>36911</v>
      </c>
      <c r="G322" s="13">
        <v>36911</v>
      </c>
      <c r="H322" s="11">
        <f t="shared" si="162"/>
        <v>240</v>
      </c>
      <c r="I322" s="11">
        <f t="shared" si="163"/>
        <v>240</v>
      </c>
      <c r="J322" s="9">
        <f t="shared" ref="J322:J385" si="166">IF(N322="Obama",1,IF(N322="Clinton",3,IF(N322="Bush",2,IF(N322="Reagan",5,IF(N322="Carter",6,IF(N322="Nixon",8))))))</f>
        <v>2</v>
      </c>
      <c r="K322" s="9">
        <f t="shared" ref="K322:K385" si="167">IF(N322="Obama",1,0)</f>
        <v>0</v>
      </c>
      <c r="L322" s="9">
        <f t="shared" ref="L322:L385" si="168">IF(N322="Bush",1,0)</f>
        <v>1</v>
      </c>
      <c r="M322" s="9">
        <f t="shared" ref="M322:M385" si="169">IF(N322="Clinton",1,0)</f>
        <v>0</v>
      </c>
      <c r="N322" s="1" t="s">
        <v>215</v>
      </c>
      <c r="O322" s="7" t="s">
        <v>1527</v>
      </c>
      <c r="P322" s="1" t="s">
        <v>731</v>
      </c>
      <c r="Q322" s="1">
        <v>0</v>
      </c>
      <c r="R322" s="1" t="s">
        <v>732</v>
      </c>
      <c r="S322" s="1">
        <f t="shared" ref="S322:S385" si="170">IF(R322="SES",1,0)</f>
        <v>0</v>
      </c>
      <c r="T322" s="1">
        <f t="shared" ref="T322:T385" si="171">IF(R322="Sched C",1,0)</f>
        <v>0</v>
      </c>
      <c r="U322" s="1">
        <f t="shared" ref="U322:U385" si="172">IF(R322="PAS",1,0)</f>
        <v>1</v>
      </c>
      <c r="V322" s="1">
        <f t="shared" ref="V322:V385" si="173">IF(AY322="CHIEF OF STAFF",1,0)</f>
        <v>0</v>
      </c>
      <c r="W322" s="1">
        <f t="shared" ref="W322:W385" si="174">IF(AY322="COMMISSIONER OF LABOR STATISTICS",1,0)</f>
        <v>0</v>
      </c>
      <c r="X322" s="1">
        <f t="shared" si="164"/>
        <v>1</v>
      </c>
      <c r="Y322" s="1">
        <f t="shared" ref="Y322:Y385" si="175">IF(AY322="STAFF ASSISTANT",1,0)</f>
        <v>0</v>
      </c>
      <c r="Z322" s="1">
        <f t="shared" ref="Z322:Z385" si="176">IF(AY322="RESEARCH ASSISTANT",1,0)</f>
        <v>0</v>
      </c>
      <c r="AA322" s="1">
        <f t="shared" ref="AA322:AA385" si="177">IF(AY322="REGIONAL REPRESENTATIVE",1,0)</f>
        <v>0</v>
      </c>
      <c r="AB322" s="1">
        <f t="shared" ref="AB322:AB385" si="178">IF(AY322="REGIONAL ASSISTANT",1,0)</f>
        <v>0</v>
      </c>
      <c r="AC322" s="1">
        <f t="shared" si="160"/>
        <v>0</v>
      </c>
      <c r="AD322" s="1">
        <f t="shared" ref="AD322:AD385" si="179">IF(AY322="SENIOR POLICY ANALYST",1,0)</f>
        <v>0</v>
      </c>
      <c r="AE322" s="1">
        <f t="shared" si="165"/>
        <v>0</v>
      </c>
      <c r="AF322" s="1">
        <f t="shared" ref="AF322:AF385" si="180">IF(AY322="SENIOR ADVISER",1,0)</f>
        <v>0</v>
      </c>
      <c r="AG322" s="1">
        <f t="shared" ref="AG322:AG353" si="181">IF(AY322="SECRETARY OF LABOR",1,0)</f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0</v>
      </c>
      <c r="AM322" s="1">
        <f t="shared" si="159"/>
        <v>0</v>
      </c>
      <c r="AN322" s="1">
        <v>0</v>
      </c>
      <c r="AO322" s="1">
        <f t="shared" si="161"/>
        <v>0</v>
      </c>
      <c r="AP322" s="1">
        <f t="shared" ref="AP322:AP385" si="182">IF(K322="FORD",1,0)</f>
        <v>0</v>
      </c>
      <c r="AQ322" s="1">
        <v>0</v>
      </c>
      <c r="AR322" s="1">
        <f t="shared" ref="AR322:AR385" si="183">IF(AY322="SOLICITOR OF LABOR",1,0)</f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2" t="s">
        <v>1722</v>
      </c>
      <c r="AZ322" s="2" t="s">
        <v>1741</v>
      </c>
      <c r="BA322" s="2" t="s">
        <v>1905</v>
      </c>
      <c r="BB322" s="2" t="s">
        <v>1831</v>
      </c>
    </row>
    <row r="323" spans="1:83" x14ac:dyDescent="0.25">
      <c r="A323" s="1">
        <v>367</v>
      </c>
      <c r="B323" s="1" t="s">
        <v>1236</v>
      </c>
      <c r="C323" s="1" t="s">
        <v>1237</v>
      </c>
      <c r="D323" s="7">
        <v>37507</v>
      </c>
      <c r="E323" s="9">
        <v>2002</v>
      </c>
      <c r="F323" s="13">
        <v>36911</v>
      </c>
      <c r="G323" s="13">
        <v>36911</v>
      </c>
      <c r="H323" s="11">
        <f t="shared" si="162"/>
        <v>596</v>
      </c>
      <c r="I323" s="11">
        <f t="shared" si="163"/>
        <v>596</v>
      </c>
      <c r="J323" s="9">
        <f t="shared" si="166"/>
        <v>2</v>
      </c>
      <c r="K323" s="9">
        <f t="shared" si="167"/>
        <v>0</v>
      </c>
      <c r="L323" s="9">
        <f t="shared" si="168"/>
        <v>1</v>
      </c>
      <c r="M323" s="9">
        <f t="shared" si="169"/>
        <v>0</v>
      </c>
      <c r="N323" s="1" t="s">
        <v>215</v>
      </c>
      <c r="O323" s="7" t="s">
        <v>1789</v>
      </c>
      <c r="P323" s="1" t="s">
        <v>727</v>
      </c>
      <c r="Q323" s="1">
        <v>1</v>
      </c>
      <c r="R323" s="1" t="s">
        <v>728</v>
      </c>
      <c r="S323" s="1">
        <f t="shared" si="170"/>
        <v>0</v>
      </c>
      <c r="T323" s="1">
        <f t="shared" si="171"/>
        <v>1</v>
      </c>
      <c r="U323" s="1">
        <f t="shared" si="172"/>
        <v>0</v>
      </c>
      <c r="V323" s="1">
        <f t="shared" si="173"/>
        <v>0</v>
      </c>
      <c r="W323" s="1">
        <f t="shared" si="174"/>
        <v>0</v>
      </c>
      <c r="X323" s="1">
        <f t="shared" si="164"/>
        <v>0</v>
      </c>
      <c r="Y323" s="1">
        <f t="shared" si="175"/>
        <v>1</v>
      </c>
      <c r="Z323" s="1">
        <f t="shared" si="176"/>
        <v>0</v>
      </c>
      <c r="AA323" s="1">
        <f t="shared" si="177"/>
        <v>0</v>
      </c>
      <c r="AB323" s="1">
        <f t="shared" si="178"/>
        <v>0</v>
      </c>
      <c r="AC323" s="1">
        <f t="shared" si="160"/>
        <v>0</v>
      </c>
      <c r="AD323" s="1">
        <f t="shared" si="179"/>
        <v>0</v>
      </c>
      <c r="AE323" s="1">
        <f t="shared" si="165"/>
        <v>0</v>
      </c>
      <c r="AF323" s="1">
        <f t="shared" si="180"/>
        <v>0</v>
      </c>
      <c r="AG323" s="1">
        <f t="shared" si="181"/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0</v>
      </c>
      <c r="AM323" s="1">
        <f t="shared" si="159"/>
        <v>0</v>
      </c>
      <c r="AN323" s="1">
        <v>0</v>
      </c>
      <c r="AO323" s="1">
        <f t="shared" si="161"/>
        <v>0</v>
      </c>
      <c r="AP323" s="1">
        <f t="shared" si="182"/>
        <v>0</v>
      </c>
      <c r="AQ323" s="1">
        <v>0</v>
      </c>
      <c r="AR323" s="1">
        <f t="shared" si="183"/>
        <v>0</v>
      </c>
      <c r="AS323" s="1">
        <v>0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2" t="s">
        <v>1735</v>
      </c>
      <c r="AZ323" s="2" t="s">
        <v>1736</v>
      </c>
      <c r="BA323" s="2" t="s">
        <v>1906</v>
      </c>
      <c r="BB323" s="2" t="s">
        <v>1813</v>
      </c>
    </row>
    <row r="324" spans="1:83" x14ac:dyDescent="0.25">
      <c r="A324" s="1">
        <v>366</v>
      </c>
      <c r="B324" s="1" t="s">
        <v>272</v>
      </c>
      <c r="C324" s="1" t="s">
        <v>273</v>
      </c>
      <c r="D324" s="7">
        <v>40253</v>
      </c>
      <c r="E324" s="9">
        <v>2010</v>
      </c>
      <c r="F324" s="13"/>
      <c r="G324" s="13"/>
      <c r="H324" s="11"/>
      <c r="I324" s="11"/>
      <c r="J324" s="9">
        <f t="shared" si="166"/>
        <v>2</v>
      </c>
      <c r="K324" s="9">
        <f t="shared" si="167"/>
        <v>0</v>
      </c>
      <c r="L324" s="9">
        <f t="shared" si="168"/>
        <v>1</v>
      </c>
      <c r="M324" s="9">
        <f t="shared" si="169"/>
        <v>0</v>
      </c>
      <c r="N324" s="1" t="s">
        <v>215</v>
      </c>
      <c r="O324" s="7"/>
      <c r="P324" s="1" t="s">
        <v>741</v>
      </c>
      <c r="Q324" s="1">
        <v>0</v>
      </c>
      <c r="R324" s="1" t="s">
        <v>742</v>
      </c>
      <c r="S324" s="1">
        <f t="shared" si="170"/>
        <v>1</v>
      </c>
      <c r="T324" s="1">
        <f t="shared" si="171"/>
        <v>0</v>
      </c>
      <c r="U324" s="1">
        <f t="shared" si="172"/>
        <v>0</v>
      </c>
      <c r="V324" s="1">
        <f t="shared" si="173"/>
        <v>0</v>
      </c>
      <c r="W324" s="1">
        <f t="shared" si="174"/>
        <v>0</v>
      </c>
      <c r="X324" s="1">
        <f t="shared" si="164"/>
        <v>0</v>
      </c>
      <c r="Y324" s="1">
        <f t="shared" si="175"/>
        <v>0</v>
      </c>
      <c r="Z324" s="1">
        <f t="shared" si="176"/>
        <v>0</v>
      </c>
      <c r="AA324" s="1">
        <f t="shared" si="177"/>
        <v>0</v>
      </c>
      <c r="AB324" s="1">
        <f t="shared" si="178"/>
        <v>0</v>
      </c>
      <c r="AC324" s="1">
        <f t="shared" si="160"/>
        <v>0</v>
      </c>
      <c r="AD324" s="1">
        <f t="shared" si="179"/>
        <v>0</v>
      </c>
      <c r="AE324" s="1">
        <f t="shared" si="165"/>
        <v>0</v>
      </c>
      <c r="AF324" s="1">
        <f t="shared" si="180"/>
        <v>0</v>
      </c>
      <c r="AG324" s="1">
        <f t="shared" si="181"/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1</v>
      </c>
      <c r="AM324" s="1">
        <f t="shared" si="159"/>
        <v>0</v>
      </c>
      <c r="AN324" s="1">
        <v>1</v>
      </c>
      <c r="AO324" s="1">
        <f t="shared" si="161"/>
        <v>0</v>
      </c>
      <c r="AP324" s="1">
        <f t="shared" si="182"/>
        <v>0</v>
      </c>
      <c r="AQ324" s="1">
        <v>0</v>
      </c>
      <c r="AR324" s="1">
        <f t="shared" si="183"/>
        <v>0</v>
      </c>
      <c r="AS324" s="1">
        <v>0</v>
      </c>
      <c r="AT324" s="1">
        <v>0</v>
      </c>
      <c r="AU324" s="1">
        <v>0</v>
      </c>
      <c r="AV324" s="1">
        <v>0</v>
      </c>
      <c r="AW324" s="1">
        <v>0</v>
      </c>
      <c r="AX324" s="1">
        <v>0</v>
      </c>
      <c r="AY324" s="2" t="s">
        <v>1845</v>
      </c>
      <c r="AZ324" s="2"/>
      <c r="BA324" s="2"/>
      <c r="BB324" s="2"/>
    </row>
    <row r="325" spans="1:83" x14ac:dyDescent="0.25">
      <c r="A325" s="1">
        <v>365</v>
      </c>
      <c r="B325" s="1" t="s">
        <v>271</v>
      </c>
      <c r="C325" s="1" t="s">
        <v>1037</v>
      </c>
      <c r="D325" s="7">
        <v>36913</v>
      </c>
      <c r="E325" s="9">
        <v>2001</v>
      </c>
      <c r="F325" s="13">
        <v>36911</v>
      </c>
      <c r="G325" s="13">
        <v>36911</v>
      </c>
      <c r="H325" s="11">
        <f t="shared" ref="H325:H330" si="184">D325-F325</f>
        <v>2</v>
      </c>
      <c r="I325" s="11">
        <f t="shared" ref="I325:I330" si="185">D325-G325</f>
        <v>2</v>
      </c>
      <c r="J325" s="9">
        <f t="shared" si="166"/>
        <v>2</v>
      </c>
      <c r="K325" s="9">
        <f t="shared" si="167"/>
        <v>0</v>
      </c>
      <c r="L325" s="9">
        <f t="shared" si="168"/>
        <v>1</v>
      </c>
      <c r="M325" s="9">
        <f t="shared" si="169"/>
        <v>0</v>
      </c>
      <c r="N325" s="1" t="s">
        <v>215</v>
      </c>
      <c r="O325" s="7">
        <v>37653</v>
      </c>
      <c r="P325" s="1" t="s">
        <v>727</v>
      </c>
      <c r="Q325" s="1">
        <v>1</v>
      </c>
      <c r="R325" s="1" t="s">
        <v>728</v>
      </c>
      <c r="S325" s="1">
        <f t="shared" si="170"/>
        <v>0</v>
      </c>
      <c r="T325" s="1">
        <f t="shared" si="171"/>
        <v>1</v>
      </c>
      <c r="U325" s="1">
        <f t="shared" si="172"/>
        <v>0</v>
      </c>
      <c r="V325" s="1">
        <f t="shared" si="173"/>
        <v>0</v>
      </c>
      <c r="W325" s="1">
        <f t="shared" si="174"/>
        <v>0</v>
      </c>
      <c r="X325" s="1">
        <f t="shared" si="164"/>
        <v>0</v>
      </c>
      <c r="Y325" s="1">
        <f t="shared" si="175"/>
        <v>0</v>
      </c>
      <c r="Z325" s="1">
        <f t="shared" si="176"/>
        <v>0</v>
      </c>
      <c r="AA325" s="1">
        <f t="shared" si="177"/>
        <v>0</v>
      </c>
      <c r="AB325" s="1">
        <f t="shared" si="178"/>
        <v>0</v>
      </c>
      <c r="AC325" s="1">
        <f t="shared" si="160"/>
        <v>0</v>
      </c>
      <c r="AD325" s="1">
        <f t="shared" si="179"/>
        <v>0</v>
      </c>
      <c r="AE325" s="1">
        <f t="shared" si="165"/>
        <v>0</v>
      </c>
      <c r="AF325" s="1">
        <f t="shared" si="180"/>
        <v>0</v>
      </c>
      <c r="AG325" s="1">
        <f t="shared" si="181"/>
        <v>0</v>
      </c>
      <c r="AH325" s="1">
        <v>0</v>
      </c>
      <c r="AI325" s="1">
        <v>0</v>
      </c>
      <c r="AJ325" s="1">
        <v>0</v>
      </c>
      <c r="AK325" s="1">
        <v>0</v>
      </c>
      <c r="AL325" s="1">
        <v>0</v>
      </c>
      <c r="AM325" s="1">
        <f t="shared" si="159"/>
        <v>0</v>
      </c>
      <c r="AN325" s="1">
        <v>0</v>
      </c>
      <c r="AO325" s="1">
        <v>1</v>
      </c>
      <c r="AP325" s="1">
        <f t="shared" si="182"/>
        <v>0</v>
      </c>
      <c r="AQ325" s="1">
        <v>0</v>
      </c>
      <c r="AR325" s="1">
        <f t="shared" si="183"/>
        <v>0</v>
      </c>
      <c r="AS325" s="1">
        <v>0</v>
      </c>
      <c r="AT325" s="1">
        <v>0</v>
      </c>
      <c r="AU325" s="1">
        <v>0</v>
      </c>
      <c r="AV325" s="1">
        <v>0</v>
      </c>
      <c r="AW325" s="1">
        <v>0</v>
      </c>
      <c r="AX325" s="1">
        <v>0</v>
      </c>
      <c r="AY325" s="2" t="s">
        <v>274</v>
      </c>
      <c r="AZ325" s="2"/>
      <c r="BA325" s="2"/>
      <c r="BB325" s="2"/>
    </row>
    <row r="326" spans="1:83" x14ac:dyDescent="0.25">
      <c r="A326" s="1">
        <v>364</v>
      </c>
      <c r="B326" s="1" t="s">
        <v>1183</v>
      </c>
      <c r="C326" s="1" t="s">
        <v>1184</v>
      </c>
      <c r="D326" s="7">
        <v>38383</v>
      </c>
      <c r="E326" s="9">
        <v>2005</v>
      </c>
      <c r="F326" s="13">
        <v>38372</v>
      </c>
      <c r="G326" s="13">
        <v>36911</v>
      </c>
      <c r="H326" s="11">
        <f t="shared" si="184"/>
        <v>11</v>
      </c>
      <c r="I326" s="11">
        <f t="shared" si="185"/>
        <v>1472</v>
      </c>
      <c r="J326" s="9">
        <f t="shared" si="166"/>
        <v>2</v>
      </c>
      <c r="K326" s="9">
        <f t="shared" si="167"/>
        <v>0</v>
      </c>
      <c r="L326" s="9">
        <f t="shared" si="168"/>
        <v>1</v>
      </c>
      <c r="M326" s="9">
        <f t="shared" si="169"/>
        <v>0</v>
      </c>
      <c r="N326" s="1" t="s">
        <v>215</v>
      </c>
      <c r="O326" s="7" t="s">
        <v>1654</v>
      </c>
      <c r="P326" s="1" t="s">
        <v>727</v>
      </c>
      <c r="Q326" s="1">
        <v>1</v>
      </c>
      <c r="R326" s="1" t="s">
        <v>728</v>
      </c>
      <c r="S326" s="1">
        <f t="shared" si="170"/>
        <v>0</v>
      </c>
      <c r="T326" s="1">
        <f t="shared" si="171"/>
        <v>1</v>
      </c>
      <c r="U326" s="1">
        <f t="shared" si="172"/>
        <v>0</v>
      </c>
      <c r="V326" s="1">
        <f t="shared" si="173"/>
        <v>0</v>
      </c>
      <c r="W326" s="1">
        <f t="shared" si="174"/>
        <v>0</v>
      </c>
      <c r="X326" s="1">
        <f t="shared" si="164"/>
        <v>0</v>
      </c>
      <c r="Y326" s="1">
        <f t="shared" si="175"/>
        <v>0</v>
      </c>
      <c r="Z326" s="1">
        <f t="shared" si="176"/>
        <v>0</v>
      </c>
      <c r="AA326" s="1">
        <f t="shared" si="177"/>
        <v>0</v>
      </c>
      <c r="AB326" s="1">
        <f t="shared" si="178"/>
        <v>0</v>
      </c>
      <c r="AC326" s="1">
        <f t="shared" si="160"/>
        <v>0</v>
      </c>
      <c r="AD326" s="1">
        <f t="shared" si="179"/>
        <v>0</v>
      </c>
      <c r="AE326" s="1">
        <f t="shared" si="165"/>
        <v>0</v>
      </c>
      <c r="AF326" s="1">
        <f t="shared" si="180"/>
        <v>0</v>
      </c>
      <c r="AG326" s="1">
        <f t="shared" si="181"/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f t="shared" si="159"/>
        <v>0</v>
      </c>
      <c r="AN326" s="1">
        <v>0</v>
      </c>
      <c r="AO326" s="1">
        <f t="shared" ref="AO326:AO335" si="186">IF(K326="FORD",1,0)</f>
        <v>0</v>
      </c>
      <c r="AP326" s="1">
        <f t="shared" si="182"/>
        <v>0</v>
      </c>
      <c r="AQ326" s="1">
        <v>0</v>
      </c>
      <c r="AR326" s="1">
        <f t="shared" si="183"/>
        <v>0</v>
      </c>
      <c r="AS326" s="1">
        <v>0</v>
      </c>
      <c r="AT326" s="1">
        <v>1</v>
      </c>
      <c r="AU326" s="1">
        <v>0</v>
      </c>
      <c r="AV326" s="1">
        <v>0</v>
      </c>
      <c r="AW326" s="1">
        <v>0</v>
      </c>
      <c r="AX326" s="1">
        <v>0</v>
      </c>
      <c r="AY326" s="2" t="s">
        <v>1745</v>
      </c>
      <c r="AZ326" s="2" t="s">
        <v>1740</v>
      </c>
      <c r="BA326" s="2" t="s">
        <v>1907</v>
      </c>
      <c r="BB326" s="2" t="s">
        <v>1813</v>
      </c>
    </row>
    <row r="327" spans="1:83" x14ac:dyDescent="0.25">
      <c r="A327" s="1">
        <v>363</v>
      </c>
      <c r="B327" s="2" t="s">
        <v>1062</v>
      </c>
      <c r="C327" s="1" t="s">
        <v>1063</v>
      </c>
      <c r="D327" s="8">
        <v>39929</v>
      </c>
      <c r="E327" s="10">
        <v>2009</v>
      </c>
      <c r="F327" s="13">
        <v>39833</v>
      </c>
      <c r="G327" s="13">
        <v>39833</v>
      </c>
      <c r="H327" s="11">
        <f t="shared" si="184"/>
        <v>96</v>
      </c>
      <c r="I327" s="11">
        <f t="shared" si="185"/>
        <v>96</v>
      </c>
      <c r="J327" s="9">
        <f t="shared" si="166"/>
        <v>1</v>
      </c>
      <c r="K327" s="9">
        <f t="shared" si="167"/>
        <v>1</v>
      </c>
      <c r="L327" s="9">
        <f t="shared" si="168"/>
        <v>0</v>
      </c>
      <c r="M327" s="9">
        <f t="shared" si="169"/>
        <v>0</v>
      </c>
      <c r="N327" s="1" t="s">
        <v>65</v>
      </c>
      <c r="P327" s="1" t="s">
        <v>727</v>
      </c>
      <c r="Q327" s="1">
        <v>1</v>
      </c>
      <c r="R327" s="1" t="s">
        <v>728</v>
      </c>
      <c r="S327" s="1">
        <f t="shared" si="170"/>
        <v>0</v>
      </c>
      <c r="T327" s="1">
        <f t="shared" si="171"/>
        <v>1</v>
      </c>
      <c r="U327" s="1">
        <f t="shared" si="172"/>
        <v>0</v>
      </c>
      <c r="V327" s="1">
        <f t="shared" si="173"/>
        <v>0</v>
      </c>
      <c r="W327" s="1">
        <f t="shared" si="174"/>
        <v>0</v>
      </c>
      <c r="X327" s="1">
        <f t="shared" si="164"/>
        <v>0</v>
      </c>
      <c r="Y327" s="1">
        <f t="shared" si="175"/>
        <v>0</v>
      </c>
      <c r="Z327" s="1">
        <f t="shared" si="176"/>
        <v>0</v>
      </c>
      <c r="AA327" s="1">
        <f t="shared" si="177"/>
        <v>0</v>
      </c>
      <c r="AB327" s="1">
        <f t="shared" si="178"/>
        <v>0</v>
      </c>
      <c r="AC327" s="1">
        <f t="shared" si="160"/>
        <v>0</v>
      </c>
      <c r="AD327" s="1">
        <f t="shared" si="179"/>
        <v>0</v>
      </c>
      <c r="AE327" s="1">
        <f t="shared" si="165"/>
        <v>0</v>
      </c>
      <c r="AF327" s="1">
        <f t="shared" si="180"/>
        <v>0</v>
      </c>
      <c r="AG327" s="1">
        <f t="shared" si="181"/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f t="shared" si="159"/>
        <v>0</v>
      </c>
      <c r="AN327" s="1">
        <v>0</v>
      </c>
      <c r="AO327" s="1">
        <f t="shared" si="186"/>
        <v>0</v>
      </c>
      <c r="AP327" s="1">
        <f t="shared" si="182"/>
        <v>0</v>
      </c>
      <c r="AQ327" s="1">
        <v>1</v>
      </c>
      <c r="AR327" s="1">
        <f t="shared" si="183"/>
        <v>0</v>
      </c>
      <c r="AS327" s="1">
        <v>0</v>
      </c>
      <c r="AT327" s="1">
        <v>0</v>
      </c>
      <c r="AU327" s="1">
        <v>0</v>
      </c>
      <c r="AV327" s="1">
        <v>0</v>
      </c>
      <c r="AW327" s="1">
        <v>0</v>
      </c>
      <c r="AX327" s="1">
        <v>0</v>
      </c>
      <c r="AY327" s="2" t="s">
        <v>1852</v>
      </c>
      <c r="AZ327" s="2" t="s">
        <v>1725</v>
      </c>
      <c r="BA327" s="2" t="s">
        <v>1905</v>
      </c>
      <c r="BB327" s="2" t="s">
        <v>1813</v>
      </c>
      <c r="BC327" s="1">
        <v>1</v>
      </c>
      <c r="BE327" s="1">
        <v>0</v>
      </c>
      <c r="BG327" s="1">
        <v>0</v>
      </c>
      <c r="BH327" s="1">
        <v>0</v>
      </c>
      <c r="BI327" s="1">
        <v>1</v>
      </c>
      <c r="BJ327" s="1">
        <v>1</v>
      </c>
      <c r="BK327" s="1">
        <v>2</v>
      </c>
      <c r="BL327" s="1">
        <v>0</v>
      </c>
      <c r="BM327" s="1">
        <v>0</v>
      </c>
      <c r="BO327" s="1">
        <v>0</v>
      </c>
      <c r="BP327" s="1">
        <v>0</v>
      </c>
      <c r="BQ327" s="1">
        <v>0</v>
      </c>
      <c r="BR327" s="1">
        <v>0</v>
      </c>
      <c r="BS327" s="1">
        <v>0</v>
      </c>
      <c r="BT327" s="1">
        <v>1</v>
      </c>
      <c r="BU327" s="1">
        <v>0</v>
      </c>
      <c r="BV327" s="1">
        <v>0</v>
      </c>
      <c r="BW327" s="1">
        <v>0</v>
      </c>
      <c r="BX327" s="1">
        <v>1</v>
      </c>
      <c r="BY327" s="1">
        <v>0</v>
      </c>
      <c r="CB327" s="1">
        <v>2</v>
      </c>
      <c r="CC327" s="1">
        <v>0</v>
      </c>
      <c r="CD327" s="1">
        <v>0</v>
      </c>
    </row>
    <row r="328" spans="1:83" x14ac:dyDescent="0.25">
      <c r="A328" s="1">
        <v>357</v>
      </c>
      <c r="B328" s="1" t="s">
        <v>1419</v>
      </c>
      <c r="C328" s="1" t="s">
        <v>584</v>
      </c>
      <c r="D328" s="7">
        <v>40000</v>
      </c>
      <c r="E328" s="10">
        <v>2009</v>
      </c>
      <c r="F328" s="13">
        <v>39833</v>
      </c>
      <c r="G328" s="13">
        <v>39833</v>
      </c>
      <c r="H328" s="11">
        <f t="shared" si="184"/>
        <v>167</v>
      </c>
      <c r="I328" s="11">
        <f t="shared" si="185"/>
        <v>167</v>
      </c>
      <c r="J328" s="9">
        <f t="shared" si="166"/>
        <v>1</v>
      </c>
      <c r="K328" s="9">
        <f t="shared" si="167"/>
        <v>1</v>
      </c>
      <c r="L328" s="9">
        <f t="shared" si="168"/>
        <v>0</v>
      </c>
      <c r="M328" s="9">
        <f t="shared" si="169"/>
        <v>0</v>
      </c>
      <c r="N328" s="1" t="s">
        <v>197</v>
      </c>
      <c r="P328" s="1" t="s">
        <v>731</v>
      </c>
      <c r="Q328" s="1">
        <v>0</v>
      </c>
      <c r="R328" s="1" t="s">
        <v>732</v>
      </c>
      <c r="S328" s="1">
        <f t="shared" si="170"/>
        <v>0</v>
      </c>
      <c r="T328" s="1">
        <f t="shared" si="171"/>
        <v>0</v>
      </c>
      <c r="U328" s="1">
        <f t="shared" si="172"/>
        <v>1</v>
      </c>
      <c r="V328" s="1">
        <f t="shared" si="173"/>
        <v>0</v>
      </c>
      <c r="W328" s="1">
        <f t="shared" si="174"/>
        <v>0</v>
      </c>
      <c r="X328" s="1">
        <f t="shared" si="164"/>
        <v>0</v>
      </c>
      <c r="Y328" s="1">
        <f t="shared" si="175"/>
        <v>0</v>
      </c>
      <c r="Z328" s="1">
        <f t="shared" si="176"/>
        <v>0</v>
      </c>
      <c r="AA328" s="1">
        <f t="shared" si="177"/>
        <v>0</v>
      </c>
      <c r="AB328" s="1">
        <f t="shared" si="178"/>
        <v>0</v>
      </c>
      <c r="AC328" s="1">
        <f t="shared" si="160"/>
        <v>0</v>
      </c>
      <c r="AD328" s="1">
        <f t="shared" si="179"/>
        <v>0</v>
      </c>
      <c r="AE328" s="1">
        <f t="shared" si="165"/>
        <v>0</v>
      </c>
      <c r="AF328" s="1">
        <f t="shared" si="180"/>
        <v>0</v>
      </c>
      <c r="AG328" s="1">
        <f t="shared" si="181"/>
        <v>0</v>
      </c>
      <c r="AH328" s="1">
        <v>1</v>
      </c>
      <c r="AI328" s="1">
        <v>0</v>
      </c>
      <c r="AJ328" s="1">
        <v>0</v>
      </c>
      <c r="AK328" s="1">
        <v>0</v>
      </c>
      <c r="AL328" s="1">
        <v>0</v>
      </c>
      <c r="AM328" s="1">
        <f t="shared" si="159"/>
        <v>0</v>
      </c>
      <c r="AN328" s="1">
        <v>1</v>
      </c>
      <c r="AO328" s="1">
        <f t="shared" si="186"/>
        <v>0</v>
      </c>
      <c r="AP328" s="1">
        <f t="shared" si="182"/>
        <v>0</v>
      </c>
      <c r="AQ328" s="1">
        <v>0</v>
      </c>
      <c r="AR328" s="1">
        <f t="shared" si="183"/>
        <v>0</v>
      </c>
      <c r="AS328" s="1">
        <v>0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AY328" s="2" t="s">
        <v>1721</v>
      </c>
      <c r="AZ328" s="2" t="s">
        <v>1873</v>
      </c>
      <c r="BA328" s="2" t="s">
        <v>1915</v>
      </c>
      <c r="BB328" s="2" t="s">
        <v>1813</v>
      </c>
      <c r="BC328" s="1">
        <v>1</v>
      </c>
      <c r="BE328" s="1">
        <v>0</v>
      </c>
      <c r="BG328" s="1">
        <v>0</v>
      </c>
      <c r="BH328" s="1">
        <v>0</v>
      </c>
      <c r="BI328" s="1">
        <v>1</v>
      </c>
      <c r="BJ328" s="1">
        <v>1</v>
      </c>
      <c r="BK328" s="1">
        <v>2</v>
      </c>
      <c r="BL328" s="1">
        <v>0</v>
      </c>
      <c r="BM328" s="1">
        <v>0</v>
      </c>
      <c r="BO328" s="1">
        <v>0</v>
      </c>
      <c r="BP328" s="1">
        <v>0</v>
      </c>
      <c r="BQ328" s="1">
        <v>0</v>
      </c>
      <c r="BR328" s="1">
        <v>0</v>
      </c>
      <c r="BS328" s="1">
        <v>0</v>
      </c>
      <c r="BT328" s="1">
        <v>1</v>
      </c>
      <c r="BU328" s="1">
        <v>0</v>
      </c>
      <c r="BV328" s="1">
        <v>1</v>
      </c>
      <c r="BW328" s="1">
        <v>1</v>
      </c>
      <c r="BX328" s="1">
        <v>0</v>
      </c>
      <c r="BY328" s="1">
        <v>0</v>
      </c>
      <c r="CB328" s="1">
        <v>0</v>
      </c>
      <c r="CC328" s="1">
        <v>0</v>
      </c>
      <c r="CD328" s="1">
        <v>0</v>
      </c>
    </row>
    <row r="329" spans="1:83" x14ac:dyDescent="0.25">
      <c r="A329" s="1">
        <v>361</v>
      </c>
      <c r="B329" s="2" t="s">
        <v>820</v>
      </c>
      <c r="C329" s="1" t="s">
        <v>821</v>
      </c>
      <c r="D329" s="7">
        <v>37153</v>
      </c>
      <c r="E329" s="9">
        <v>2001</v>
      </c>
      <c r="F329" s="13">
        <v>36911</v>
      </c>
      <c r="G329" s="13">
        <v>36911</v>
      </c>
      <c r="H329" s="11">
        <f t="shared" si="184"/>
        <v>242</v>
      </c>
      <c r="I329" s="11">
        <f t="shared" si="185"/>
        <v>242</v>
      </c>
      <c r="J329" s="9">
        <f t="shared" si="166"/>
        <v>2</v>
      </c>
      <c r="K329" s="9">
        <f t="shared" si="167"/>
        <v>0</v>
      </c>
      <c r="L329" s="9">
        <f t="shared" si="168"/>
        <v>1</v>
      </c>
      <c r="M329" s="9">
        <f t="shared" si="169"/>
        <v>0</v>
      </c>
      <c r="N329" s="1" t="s">
        <v>215</v>
      </c>
      <c r="O329" s="7" t="s">
        <v>1502</v>
      </c>
      <c r="P329" s="1" t="s">
        <v>727</v>
      </c>
      <c r="Q329" s="1">
        <v>1</v>
      </c>
      <c r="R329" s="1" t="s">
        <v>728</v>
      </c>
      <c r="S329" s="1">
        <f t="shared" si="170"/>
        <v>0</v>
      </c>
      <c r="T329" s="1">
        <f t="shared" si="171"/>
        <v>1</v>
      </c>
      <c r="U329" s="1">
        <f t="shared" si="172"/>
        <v>0</v>
      </c>
      <c r="V329" s="1">
        <f t="shared" si="173"/>
        <v>0</v>
      </c>
      <c r="W329" s="1">
        <f t="shared" si="174"/>
        <v>0</v>
      </c>
      <c r="X329" s="1">
        <f t="shared" si="164"/>
        <v>1</v>
      </c>
      <c r="Y329" s="1">
        <f t="shared" si="175"/>
        <v>0</v>
      </c>
      <c r="Z329" s="1">
        <f t="shared" si="176"/>
        <v>0</v>
      </c>
      <c r="AA329" s="1">
        <f t="shared" si="177"/>
        <v>0</v>
      </c>
      <c r="AB329" s="1">
        <f t="shared" si="178"/>
        <v>0</v>
      </c>
      <c r="AC329" s="1">
        <f t="shared" si="160"/>
        <v>0</v>
      </c>
      <c r="AD329" s="1">
        <f t="shared" si="179"/>
        <v>0</v>
      </c>
      <c r="AE329" s="1">
        <f t="shared" si="165"/>
        <v>0</v>
      </c>
      <c r="AF329" s="1">
        <f t="shared" si="180"/>
        <v>0</v>
      </c>
      <c r="AG329" s="1">
        <f t="shared" si="181"/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0</v>
      </c>
      <c r="AM329" s="1">
        <f t="shared" si="159"/>
        <v>0</v>
      </c>
      <c r="AN329" s="1">
        <v>0</v>
      </c>
      <c r="AO329" s="1">
        <f t="shared" si="186"/>
        <v>0</v>
      </c>
      <c r="AP329" s="1">
        <f t="shared" si="182"/>
        <v>0</v>
      </c>
      <c r="AQ329" s="1">
        <v>0</v>
      </c>
      <c r="AR329" s="1">
        <f t="shared" si="183"/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2" t="s">
        <v>1722</v>
      </c>
      <c r="AZ329" s="2" t="s">
        <v>1751</v>
      </c>
      <c r="BA329" s="2" t="s">
        <v>1904</v>
      </c>
      <c r="BB329" s="2" t="s">
        <v>1813</v>
      </c>
    </row>
    <row r="330" spans="1:83" x14ac:dyDescent="0.25">
      <c r="A330" s="1">
        <v>360</v>
      </c>
      <c r="B330" s="1" t="s">
        <v>1311</v>
      </c>
      <c r="C330" s="1" t="s">
        <v>1312</v>
      </c>
      <c r="D330" s="7">
        <v>38921</v>
      </c>
      <c r="E330" s="9">
        <v>2006</v>
      </c>
      <c r="F330" s="13">
        <v>38372</v>
      </c>
      <c r="G330" s="13">
        <v>36911</v>
      </c>
      <c r="H330" s="11">
        <f t="shared" si="184"/>
        <v>549</v>
      </c>
      <c r="I330" s="11">
        <f t="shared" si="185"/>
        <v>2010</v>
      </c>
      <c r="J330" s="9">
        <f t="shared" si="166"/>
        <v>2</v>
      </c>
      <c r="K330" s="9">
        <f t="shared" si="167"/>
        <v>0</v>
      </c>
      <c r="L330" s="9">
        <f t="shared" si="168"/>
        <v>1</v>
      </c>
      <c r="M330" s="9">
        <f t="shared" si="169"/>
        <v>0</v>
      </c>
      <c r="N330" s="1" t="s">
        <v>215</v>
      </c>
      <c r="O330" s="7" t="s">
        <v>1809</v>
      </c>
      <c r="P330" s="1" t="s">
        <v>727</v>
      </c>
      <c r="Q330" s="1">
        <v>1</v>
      </c>
      <c r="R330" s="1" t="s">
        <v>728</v>
      </c>
      <c r="S330" s="1">
        <f t="shared" si="170"/>
        <v>0</v>
      </c>
      <c r="T330" s="1">
        <f t="shared" si="171"/>
        <v>1</v>
      </c>
      <c r="U330" s="1">
        <f t="shared" si="172"/>
        <v>0</v>
      </c>
      <c r="V330" s="1">
        <f t="shared" si="173"/>
        <v>0</v>
      </c>
      <c r="W330" s="1">
        <f t="shared" si="174"/>
        <v>0</v>
      </c>
      <c r="X330" s="1">
        <f t="shared" si="164"/>
        <v>0</v>
      </c>
      <c r="Y330" s="1">
        <f t="shared" si="175"/>
        <v>0</v>
      </c>
      <c r="Z330" s="1">
        <f t="shared" si="176"/>
        <v>0</v>
      </c>
      <c r="AA330" s="1">
        <f t="shared" si="177"/>
        <v>0</v>
      </c>
      <c r="AB330" s="1">
        <f t="shared" si="178"/>
        <v>0</v>
      </c>
      <c r="AC330" s="1">
        <f t="shared" si="160"/>
        <v>0</v>
      </c>
      <c r="AD330" s="1">
        <f t="shared" si="179"/>
        <v>0</v>
      </c>
      <c r="AE330" s="1">
        <f t="shared" si="165"/>
        <v>0</v>
      </c>
      <c r="AF330" s="1">
        <f t="shared" si="180"/>
        <v>0</v>
      </c>
      <c r="AG330" s="1">
        <f t="shared" si="181"/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f t="shared" si="159"/>
        <v>0</v>
      </c>
      <c r="AN330" s="1">
        <v>0</v>
      </c>
      <c r="AO330" s="1">
        <f t="shared" si="186"/>
        <v>0</v>
      </c>
      <c r="AP330" s="1">
        <f t="shared" si="182"/>
        <v>0</v>
      </c>
      <c r="AQ330" s="1">
        <v>0</v>
      </c>
      <c r="AR330" s="1">
        <f t="shared" si="183"/>
        <v>0</v>
      </c>
      <c r="AS330" s="1">
        <v>0</v>
      </c>
      <c r="AT330" s="1">
        <v>0</v>
      </c>
      <c r="AU330" s="1">
        <v>0</v>
      </c>
      <c r="AV330" s="1">
        <v>1</v>
      </c>
      <c r="AW330" s="1">
        <v>0</v>
      </c>
      <c r="AX330" s="1">
        <v>0</v>
      </c>
      <c r="AY330" s="2" t="s">
        <v>1754</v>
      </c>
      <c r="AZ330" s="2" t="s">
        <v>1725</v>
      </c>
      <c r="BA330" s="2" t="s">
        <v>1905</v>
      </c>
      <c r="BB330" s="2" t="s">
        <v>1813</v>
      </c>
      <c r="BC330" s="1">
        <v>4</v>
      </c>
      <c r="BD330" s="1" t="s">
        <v>204</v>
      </c>
      <c r="BE330" s="1">
        <v>0</v>
      </c>
      <c r="BG330" s="1">
        <v>1</v>
      </c>
      <c r="BH330" s="1">
        <v>0</v>
      </c>
      <c r="BI330" s="1">
        <v>0</v>
      </c>
      <c r="BJ330" s="1">
        <v>1</v>
      </c>
      <c r="BK330" s="1">
        <v>2</v>
      </c>
      <c r="BL330" s="1">
        <v>0</v>
      </c>
      <c r="BM330" s="1">
        <v>0</v>
      </c>
      <c r="BO330" s="1">
        <v>0</v>
      </c>
      <c r="BP330" s="1">
        <v>0</v>
      </c>
      <c r="BQ330" s="1">
        <v>0</v>
      </c>
      <c r="BR330" s="1">
        <v>1</v>
      </c>
      <c r="BS330" s="1">
        <v>0</v>
      </c>
      <c r="BT330" s="1">
        <v>0</v>
      </c>
      <c r="BU330" s="1">
        <v>1</v>
      </c>
      <c r="BV330" s="1">
        <v>1</v>
      </c>
      <c r="BW330" s="1">
        <v>1</v>
      </c>
      <c r="BX330" s="1">
        <v>1</v>
      </c>
      <c r="BY330" s="1">
        <v>0</v>
      </c>
      <c r="CB330" s="1">
        <v>0</v>
      </c>
      <c r="CC330" s="1">
        <v>0</v>
      </c>
      <c r="CD330" s="1">
        <v>0</v>
      </c>
    </row>
    <row r="331" spans="1:83" x14ac:dyDescent="0.25">
      <c r="A331" s="1">
        <v>358</v>
      </c>
      <c r="B331" s="1" t="s">
        <v>506</v>
      </c>
      <c r="C331" s="1" t="s">
        <v>507</v>
      </c>
      <c r="D331" s="7">
        <v>35827</v>
      </c>
      <c r="E331" s="9">
        <v>1998</v>
      </c>
      <c r="F331" s="13"/>
      <c r="G331" s="13"/>
      <c r="H331" s="11"/>
      <c r="I331" s="11"/>
      <c r="J331" s="9">
        <f t="shared" si="166"/>
        <v>3</v>
      </c>
      <c r="K331" s="9">
        <f t="shared" si="167"/>
        <v>0</v>
      </c>
      <c r="L331" s="9">
        <f t="shared" si="168"/>
        <v>0</v>
      </c>
      <c r="M331" s="9">
        <f t="shared" si="169"/>
        <v>1</v>
      </c>
      <c r="N331" s="1" t="s">
        <v>1879</v>
      </c>
      <c r="O331" s="8">
        <v>36911</v>
      </c>
      <c r="P331" s="1" t="s">
        <v>741</v>
      </c>
      <c r="Q331" s="1">
        <v>0</v>
      </c>
      <c r="R331" s="1" t="s">
        <v>742</v>
      </c>
      <c r="S331" s="1">
        <f t="shared" si="170"/>
        <v>1</v>
      </c>
      <c r="T331" s="1">
        <f t="shared" si="171"/>
        <v>0</v>
      </c>
      <c r="U331" s="1">
        <f t="shared" si="172"/>
        <v>0</v>
      </c>
      <c r="V331" s="1">
        <f t="shared" si="173"/>
        <v>0</v>
      </c>
      <c r="W331" s="1">
        <f t="shared" si="174"/>
        <v>0</v>
      </c>
      <c r="X331" s="1">
        <f t="shared" si="164"/>
        <v>0</v>
      </c>
      <c r="Y331" s="1">
        <f t="shared" si="175"/>
        <v>0</v>
      </c>
      <c r="Z331" s="1">
        <f t="shared" si="176"/>
        <v>0</v>
      </c>
      <c r="AA331" s="1">
        <f t="shared" si="177"/>
        <v>0</v>
      </c>
      <c r="AB331" s="1">
        <f t="shared" si="178"/>
        <v>0</v>
      </c>
      <c r="AC331" s="1">
        <f t="shared" si="160"/>
        <v>0</v>
      </c>
      <c r="AD331" s="1">
        <f t="shared" si="179"/>
        <v>0</v>
      </c>
      <c r="AE331" s="1">
        <f t="shared" si="165"/>
        <v>0</v>
      </c>
      <c r="AF331" s="1">
        <f t="shared" si="180"/>
        <v>0</v>
      </c>
      <c r="AG331" s="1">
        <f t="shared" si="181"/>
        <v>0</v>
      </c>
      <c r="AH331" s="1">
        <v>0</v>
      </c>
      <c r="AI331" s="1">
        <v>1</v>
      </c>
      <c r="AJ331" s="1">
        <v>0</v>
      </c>
      <c r="AK331" s="1">
        <v>0</v>
      </c>
      <c r="AL331" s="1">
        <v>0</v>
      </c>
      <c r="AM331" s="1">
        <f t="shared" ref="AM331:AM356" si="187">IF(K331="FORD",1,0)</f>
        <v>0</v>
      </c>
      <c r="AN331" s="1">
        <v>1</v>
      </c>
      <c r="AO331" s="1">
        <f t="shared" si="186"/>
        <v>0</v>
      </c>
      <c r="AP331" s="1">
        <f t="shared" si="182"/>
        <v>0</v>
      </c>
      <c r="AQ331" s="1">
        <v>0</v>
      </c>
      <c r="AR331" s="1">
        <f t="shared" si="183"/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2" t="s">
        <v>508</v>
      </c>
      <c r="AZ331" s="2"/>
      <c r="BA331" s="2"/>
      <c r="BB331" s="2"/>
    </row>
    <row r="332" spans="1:83" x14ac:dyDescent="0.25">
      <c r="A332" s="1">
        <v>359</v>
      </c>
      <c r="B332" s="1" t="s">
        <v>633</v>
      </c>
      <c r="C332" s="1" t="s">
        <v>709</v>
      </c>
      <c r="D332" s="7">
        <v>39904</v>
      </c>
      <c r="E332" s="9">
        <v>2009</v>
      </c>
      <c r="F332" s="13">
        <v>39833</v>
      </c>
      <c r="G332" s="13">
        <v>39833</v>
      </c>
      <c r="H332" s="11">
        <f>D332-F332</f>
        <v>71</v>
      </c>
      <c r="I332" s="11">
        <f>D332-G332</f>
        <v>71</v>
      </c>
      <c r="J332" s="9">
        <f t="shared" si="166"/>
        <v>1</v>
      </c>
      <c r="K332" s="9">
        <f t="shared" si="167"/>
        <v>1</v>
      </c>
      <c r="L332" s="9">
        <f t="shared" si="168"/>
        <v>0</v>
      </c>
      <c r="M332" s="9">
        <f t="shared" si="169"/>
        <v>0</v>
      </c>
      <c r="N332" s="1" t="s">
        <v>197</v>
      </c>
      <c r="O332" s="7" t="s">
        <v>1557</v>
      </c>
      <c r="P332" s="1" t="s">
        <v>377</v>
      </c>
      <c r="Q332" s="1">
        <v>0</v>
      </c>
      <c r="R332" s="1" t="s">
        <v>377</v>
      </c>
      <c r="S332" s="1">
        <f t="shared" si="170"/>
        <v>0</v>
      </c>
      <c r="T332" s="1">
        <f t="shared" si="171"/>
        <v>0</v>
      </c>
      <c r="U332" s="1">
        <f t="shared" si="172"/>
        <v>0</v>
      </c>
      <c r="V332" s="1">
        <f t="shared" si="173"/>
        <v>0</v>
      </c>
      <c r="W332" s="1">
        <f t="shared" si="174"/>
        <v>0</v>
      </c>
      <c r="X332" s="1">
        <f t="shared" si="164"/>
        <v>0</v>
      </c>
      <c r="Y332" s="1">
        <f t="shared" si="175"/>
        <v>0</v>
      </c>
      <c r="Z332" s="1">
        <f t="shared" si="176"/>
        <v>0</v>
      </c>
      <c r="AA332" s="1">
        <f t="shared" si="177"/>
        <v>0</v>
      </c>
      <c r="AB332" s="1">
        <f t="shared" si="178"/>
        <v>0</v>
      </c>
      <c r="AC332" s="1">
        <f t="shared" si="160"/>
        <v>0</v>
      </c>
      <c r="AD332" s="1">
        <f t="shared" si="179"/>
        <v>0</v>
      </c>
      <c r="AE332" s="1">
        <f t="shared" si="165"/>
        <v>0</v>
      </c>
      <c r="AF332" s="1">
        <f t="shared" si="180"/>
        <v>0</v>
      </c>
      <c r="AG332" s="1">
        <f t="shared" si="181"/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f t="shared" si="187"/>
        <v>0</v>
      </c>
      <c r="AN332" s="1">
        <v>1</v>
      </c>
      <c r="AO332" s="1">
        <f t="shared" si="186"/>
        <v>0</v>
      </c>
      <c r="AP332" s="1">
        <f t="shared" si="182"/>
        <v>0</v>
      </c>
      <c r="AQ332" s="1">
        <v>0</v>
      </c>
      <c r="AR332" s="1">
        <f t="shared" si="183"/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1</v>
      </c>
      <c r="AY332" s="2" t="s">
        <v>1620</v>
      </c>
      <c r="AZ332" s="2" t="s">
        <v>1556</v>
      </c>
      <c r="BA332" s="2"/>
      <c r="BB332" s="2" t="s">
        <v>1813</v>
      </c>
      <c r="BC332" s="1">
        <v>3</v>
      </c>
      <c r="BD332" s="1" t="s">
        <v>1940</v>
      </c>
      <c r="BE332" s="1">
        <v>0</v>
      </c>
      <c r="BG332" s="1">
        <v>0</v>
      </c>
      <c r="BH332" s="1">
        <v>0</v>
      </c>
      <c r="BI332" s="1">
        <v>0</v>
      </c>
      <c r="BJ332" s="1">
        <v>1</v>
      </c>
      <c r="BK332" s="1">
        <v>1</v>
      </c>
      <c r="BL332" s="1">
        <v>0</v>
      </c>
      <c r="BM332" s="1">
        <v>0</v>
      </c>
      <c r="BO332" s="1">
        <v>0</v>
      </c>
      <c r="BP332" s="1">
        <v>0</v>
      </c>
      <c r="BQ332" s="1">
        <v>0</v>
      </c>
      <c r="BR332" s="1">
        <v>0</v>
      </c>
      <c r="BS332" s="1">
        <v>0</v>
      </c>
      <c r="BT332" s="1">
        <v>0</v>
      </c>
      <c r="BU332" s="1">
        <v>0</v>
      </c>
      <c r="BV332" s="1">
        <v>0</v>
      </c>
      <c r="BW332" s="1">
        <v>0</v>
      </c>
      <c r="BX332" s="1">
        <v>0</v>
      </c>
      <c r="BY332" s="1">
        <v>0</v>
      </c>
      <c r="CB332" s="1">
        <v>0</v>
      </c>
      <c r="CC332" s="1">
        <v>0</v>
      </c>
      <c r="CD332" s="1">
        <v>0</v>
      </c>
    </row>
    <row r="333" spans="1:83" x14ac:dyDescent="0.25">
      <c r="A333" s="1">
        <v>356</v>
      </c>
      <c r="B333" s="1" t="s">
        <v>1265</v>
      </c>
      <c r="C333" s="1" t="s">
        <v>615</v>
      </c>
      <c r="D333" s="7">
        <v>38272</v>
      </c>
      <c r="E333" s="9">
        <v>2004</v>
      </c>
      <c r="F333" s="13">
        <v>36911</v>
      </c>
      <c r="G333" s="13">
        <v>36911</v>
      </c>
      <c r="H333" s="11">
        <f>D333-F333</f>
        <v>1361</v>
      </c>
      <c r="I333" s="11">
        <f>D333-G333</f>
        <v>1361</v>
      </c>
      <c r="J333" s="9">
        <f t="shared" si="166"/>
        <v>2</v>
      </c>
      <c r="K333" s="9">
        <f t="shared" si="167"/>
        <v>0</v>
      </c>
      <c r="L333" s="9">
        <f t="shared" si="168"/>
        <v>1</v>
      </c>
      <c r="M333" s="9">
        <f t="shared" si="169"/>
        <v>0</v>
      </c>
      <c r="N333" s="1" t="s">
        <v>215</v>
      </c>
      <c r="O333" s="7" t="s">
        <v>1809</v>
      </c>
      <c r="P333" s="1" t="s">
        <v>727</v>
      </c>
      <c r="Q333" s="1">
        <v>1</v>
      </c>
      <c r="R333" s="1" t="s">
        <v>728</v>
      </c>
      <c r="S333" s="1">
        <f t="shared" si="170"/>
        <v>0</v>
      </c>
      <c r="T333" s="1">
        <f t="shared" si="171"/>
        <v>1</v>
      </c>
      <c r="U333" s="1">
        <f t="shared" si="172"/>
        <v>0</v>
      </c>
      <c r="V333" s="1">
        <f t="shared" si="173"/>
        <v>0</v>
      </c>
      <c r="W333" s="1">
        <f t="shared" si="174"/>
        <v>0</v>
      </c>
      <c r="X333" s="1">
        <f t="shared" si="164"/>
        <v>0</v>
      </c>
      <c r="Y333" s="1">
        <f t="shared" si="175"/>
        <v>0</v>
      </c>
      <c r="Z333" s="1">
        <f t="shared" si="176"/>
        <v>0</v>
      </c>
      <c r="AA333" s="1">
        <f t="shared" si="177"/>
        <v>1</v>
      </c>
      <c r="AB333" s="1">
        <f t="shared" si="178"/>
        <v>0</v>
      </c>
      <c r="AC333" s="1">
        <f t="shared" si="160"/>
        <v>0</v>
      </c>
      <c r="AD333" s="1">
        <f t="shared" si="179"/>
        <v>0</v>
      </c>
      <c r="AE333" s="1">
        <f t="shared" si="165"/>
        <v>0</v>
      </c>
      <c r="AF333" s="1">
        <f t="shared" si="180"/>
        <v>0</v>
      </c>
      <c r="AG333" s="1">
        <f t="shared" si="181"/>
        <v>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f t="shared" si="187"/>
        <v>0</v>
      </c>
      <c r="AN333" s="1">
        <v>0</v>
      </c>
      <c r="AO333" s="1">
        <f t="shared" si="186"/>
        <v>0</v>
      </c>
      <c r="AP333" s="1">
        <f t="shared" si="182"/>
        <v>0</v>
      </c>
      <c r="AQ333" s="1">
        <v>0</v>
      </c>
      <c r="AR333" s="1">
        <f t="shared" si="183"/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AY333" s="2" t="s">
        <v>1731</v>
      </c>
      <c r="AZ333" s="2" t="s">
        <v>1725</v>
      </c>
      <c r="BA333" s="2" t="s">
        <v>1905</v>
      </c>
      <c r="BB333" s="2" t="s">
        <v>1813</v>
      </c>
    </row>
    <row r="334" spans="1:83" x14ac:dyDescent="0.25">
      <c r="A334" s="1">
        <v>355</v>
      </c>
      <c r="B334" s="1" t="s">
        <v>1220</v>
      </c>
      <c r="C334" s="1" t="s">
        <v>1221</v>
      </c>
      <c r="D334" s="7">
        <v>38431</v>
      </c>
      <c r="E334" s="9">
        <v>2005</v>
      </c>
      <c r="F334" s="13">
        <v>38372</v>
      </c>
      <c r="G334" s="13">
        <v>36911</v>
      </c>
      <c r="H334" s="11">
        <f>D334-F334</f>
        <v>59</v>
      </c>
      <c r="I334" s="11">
        <f>D334-G334</f>
        <v>1520</v>
      </c>
      <c r="J334" s="9">
        <f t="shared" si="166"/>
        <v>2</v>
      </c>
      <c r="K334" s="9">
        <f t="shared" si="167"/>
        <v>0</v>
      </c>
      <c r="L334" s="9">
        <f t="shared" si="168"/>
        <v>1</v>
      </c>
      <c r="M334" s="9">
        <f t="shared" si="169"/>
        <v>0</v>
      </c>
      <c r="N334" s="1" t="s">
        <v>215</v>
      </c>
      <c r="P334" s="1" t="s">
        <v>377</v>
      </c>
      <c r="Q334" s="1">
        <v>0</v>
      </c>
      <c r="R334" s="1" t="s">
        <v>377</v>
      </c>
      <c r="S334" s="1">
        <f t="shared" si="170"/>
        <v>0</v>
      </c>
      <c r="T334" s="1">
        <f t="shared" si="171"/>
        <v>0</v>
      </c>
      <c r="U334" s="1">
        <f t="shared" si="172"/>
        <v>0</v>
      </c>
      <c r="V334" s="1">
        <f t="shared" si="173"/>
        <v>0</v>
      </c>
      <c r="W334" s="1">
        <f t="shared" si="174"/>
        <v>0</v>
      </c>
      <c r="X334" s="1">
        <f t="shared" si="164"/>
        <v>1</v>
      </c>
      <c r="Y334" s="1">
        <f t="shared" si="175"/>
        <v>0</v>
      </c>
      <c r="Z334" s="1">
        <f t="shared" si="176"/>
        <v>0</v>
      </c>
      <c r="AA334" s="1">
        <f t="shared" si="177"/>
        <v>0</v>
      </c>
      <c r="AB334" s="1">
        <f t="shared" si="178"/>
        <v>0</v>
      </c>
      <c r="AC334" s="1">
        <f t="shared" si="160"/>
        <v>0</v>
      </c>
      <c r="AD334" s="1">
        <f t="shared" si="179"/>
        <v>0</v>
      </c>
      <c r="AE334" s="1">
        <f t="shared" si="165"/>
        <v>0</v>
      </c>
      <c r="AF334" s="1">
        <f t="shared" si="180"/>
        <v>0</v>
      </c>
      <c r="AG334" s="1">
        <f t="shared" si="181"/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f t="shared" si="187"/>
        <v>0</v>
      </c>
      <c r="AN334" s="1">
        <v>0</v>
      </c>
      <c r="AO334" s="1">
        <f t="shared" si="186"/>
        <v>0</v>
      </c>
      <c r="AP334" s="1">
        <f t="shared" si="182"/>
        <v>0</v>
      </c>
      <c r="AQ334" s="1">
        <v>0</v>
      </c>
      <c r="AR334" s="1">
        <f t="shared" si="183"/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AY334" s="2" t="s">
        <v>1722</v>
      </c>
      <c r="AZ334" s="2" t="s">
        <v>1729</v>
      </c>
      <c r="BA334" s="2" t="s">
        <v>1909</v>
      </c>
      <c r="BB334" s="2" t="s">
        <v>1813</v>
      </c>
    </row>
    <row r="335" spans="1:83" x14ac:dyDescent="0.25">
      <c r="A335" s="1">
        <v>354</v>
      </c>
      <c r="B335" s="1" t="s">
        <v>1117</v>
      </c>
      <c r="C335" s="1" t="s">
        <v>1118</v>
      </c>
      <c r="D335" s="7">
        <v>38907</v>
      </c>
      <c r="E335" s="9">
        <v>2006</v>
      </c>
      <c r="F335" s="13">
        <v>38372</v>
      </c>
      <c r="G335" s="13">
        <v>36911</v>
      </c>
      <c r="H335" s="11">
        <f>D335-F335</f>
        <v>535</v>
      </c>
      <c r="I335" s="11">
        <f>D335-G335</f>
        <v>1996</v>
      </c>
      <c r="J335" s="9">
        <f t="shared" si="166"/>
        <v>2</v>
      </c>
      <c r="K335" s="9">
        <f t="shared" si="167"/>
        <v>0</v>
      </c>
      <c r="L335" s="9">
        <f t="shared" si="168"/>
        <v>1</v>
      </c>
      <c r="M335" s="9">
        <f t="shared" si="169"/>
        <v>0</v>
      </c>
      <c r="N335" s="1" t="s">
        <v>215</v>
      </c>
      <c r="O335" s="7" t="s">
        <v>1809</v>
      </c>
      <c r="P335" s="1" t="s">
        <v>727</v>
      </c>
      <c r="Q335" s="1">
        <v>1</v>
      </c>
      <c r="R335" s="1" t="s">
        <v>728</v>
      </c>
      <c r="S335" s="1">
        <f t="shared" si="170"/>
        <v>0</v>
      </c>
      <c r="T335" s="1">
        <f t="shared" si="171"/>
        <v>1</v>
      </c>
      <c r="U335" s="1">
        <f t="shared" si="172"/>
        <v>0</v>
      </c>
      <c r="V335" s="1">
        <f t="shared" si="173"/>
        <v>0</v>
      </c>
      <c r="W335" s="1">
        <f t="shared" si="174"/>
        <v>0</v>
      </c>
      <c r="X335" s="1">
        <f t="shared" si="164"/>
        <v>1</v>
      </c>
      <c r="Y335" s="1">
        <f t="shared" si="175"/>
        <v>0</v>
      </c>
      <c r="Z335" s="1">
        <f t="shared" si="176"/>
        <v>0</v>
      </c>
      <c r="AA335" s="1">
        <f t="shared" si="177"/>
        <v>0</v>
      </c>
      <c r="AB335" s="1">
        <f t="shared" si="178"/>
        <v>0</v>
      </c>
      <c r="AC335" s="1">
        <f t="shared" si="160"/>
        <v>0</v>
      </c>
      <c r="AD335" s="1">
        <f t="shared" si="179"/>
        <v>0</v>
      </c>
      <c r="AE335" s="1">
        <f t="shared" si="165"/>
        <v>0</v>
      </c>
      <c r="AF335" s="1">
        <f t="shared" si="180"/>
        <v>0</v>
      </c>
      <c r="AG335" s="1">
        <f t="shared" si="181"/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f t="shared" si="187"/>
        <v>0</v>
      </c>
      <c r="AN335" s="1">
        <v>0</v>
      </c>
      <c r="AO335" s="1">
        <f t="shared" si="186"/>
        <v>0</v>
      </c>
      <c r="AP335" s="1">
        <f t="shared" si="182"/>
        <v>0</v>
      </c>
      <c r="AQ335" s="1">
        <v>0</v>
      </c>
      <c r="AR335" s="1">
        <f t="shared" si="183"/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AY335" s="2" t="s">
        <v>1722</v>
      </c>
      <c r="AZ335" s="2" t="s">
        <v>1749</v>
      </c>
      <c r="BA335" s="2" t="s">
        <v>1905</v>
      </c>
      <c r="BB335" s="2" t="s">
        <v>1813</v>
      </c>
      <c r="BC335" s="1">
        <v>1</v>
      </c>
      <c r="BE335" s="1">
        <v>0</v>
      </c>
      <c r="BG335" s="1">
        <v>0</v>
      </c>
      <c r="BH335" s="1">
        <v>0</v>
      </c>
      <c r="BI335" s="1">
        <v>0</v>
      </c>
      <c r="BJ335" s="1">
        <v>1</v>
      </c>
      <c r="BK335" s="1">
        <v>1</v>
      </c>
      <c r="BL335" s="1">
        <v>0</v>
      </c>
      <c r="BM335" s="1">
        <v>1</v>
      </c>
      <c r="BN335" s="1" t="s">
        <v>93</v>
      </c>
      <c r="BO335" s="1">
        <v>0</v>
      </c>
      <c r="BP335" s="1">
        <v>1</v>
      </c>
      <c r="BQ335" s="1">
        <v>0</v>
      </c>
      <c r="BR335" s="1">
        <v>0</v>
      </c>
      <c r="BS335" s="1">
        <v>0</v>
      </c>
      <c r="BT335" s="1">
        <v>0</v>
      </c>
      <c r="BU335" s="1">
        <v>0</v>
      </c>
      <c r="BV335" s="1">
        <v>0</v>
      </c>
      <c r="BW335" s="1">
        <v>0</v>
      </c>
      <c r="BX335" s="1">
        <v>1</v>
      </c>
      <c r="BY335" s="1">
        <v>0</v>
      </c>
      <c r="CB335" s="1">
        <v>0</v>
      </c>
      <c r="CC335" s="1">
        <v>0</v>
      </c>
      <c r="CD335" s="1">
        <v>1</v>
      </c>
      <c r="CE335" s="1" t="s">
        <v>2024</v>
      </c>
    </row>
    <row r="336" spans="1:83" x14ac:dyDescent="0.25">
      <c r="A336" s="1">
        <v>353</v>
      </c>
      <c r="B336" s="2" t="s">
        <v>504</v>
      </c>
      <c r="C336" s="2" t="s">
        <v>505</v>
      </c>
      <c r="D336" s="8">
        <v>36191</v>
      </c>
      <c r="E336" s="10">
        <v>1999</v>
      </c>
      <c r="J336" s="9">
        <f t="shared" si="166"/>
        <v>3</v>
      </c>
      <c r="K336" s="9">
        <f t="shared" si="167"/>
        <v>0</v>
      </c>
      <c r="L336" s="9">
        <f t="shared" si="168"/>
        <v>0</v>
      </c>
      <c r="M336" s="9">
        <f t="shared" si="169"/>
        <v>1</v>
      </c>
      <c r="N336" s="1" t="s">
        <v>1879</v>
      </c>
      <c r="O336" s="8">
        <v>37465</v>
      </c>
      <c r="P336" s="1" t="s">
        <v>741</v>
      </c>
      <c r="Q336" s="1">
        <v>0</v>
      </c>
      <c r="R336" s="1" t="s">
        <v>742</v>
      </c>
      <c r="S336" s="1">
        <f t="shared" si="170"/>
        <v>1</v>
      </c>
      <c r="T336" s="1">
        <f t="shared" si="171"/>
        <v>0</v>
      </c>
      <c r="U336" s="1">
        <f t="shared" si="172"/>
        <v>0</v>
      </c>
      <c r="V336" s="1">
        <f t="shared" si="173"/>
        <v>0</v>
      </c>
      <c r="W336" s="1">
        <f t="shared" si="174"/>
        <v>0</v>
      </c>
      <c r="X336" s="1">
        <f t="shared" si="164"/>
        <v>0</v>
      </c>
      <c r="Y336" s="1">
        <f t="shared" si="175"/>
        <v>0</v>
      </c>
      <c r="Z336" s="1">
        <f t="shared" si="176"/>
        <v>0</v>
      </c>
      <c r="AA336" s="1">
        <f t="shared" si="177"/>
        <v>0</v>
      </c>
      <c r="AB336" s="1">
        <f t="shared" si="178"/>
        <v>0</v>
      </c>
      <c r="AC336" s="1">
        <f t="shared" si="160"/>
        <v>1</v>
      </c>
      <c r="AD336" s="1">
        <f t="shared" si="179"/>
        <v>0</v>
      </c>
      <c r="AE336" s="1">
        <f t="shared" si="165"/>
        <v>0</v>
      </c>
      <c r="AF336" s="1">
        <f t="shared" si="180"/>
        <v>0</v>
      </c>
      <c r="AG336" s="1">
        <f t="shared" si="181"/>
        <v>0</v>
      </c>
      <c r="AH336" s="1">
        <v>0</v>
      </c>
      <c r="AI336" s="1">
        <v>1</v>
      </c>
      <c r="AJ336" s="1">
        <v>0</v>
      </c>
      <c r="AK336" s="1">
        <v>0</v>
      </c>
      <c r="AL336" s="1">
        <v>0</v>
      </c>
      <c r="AM336" s="1">
        <f t="shared" si="187"/>
        <v>0</v>
      </c>
      <c r="AN336" s="1">
        <v>1</v>
      </c>
      <c r="AO336" s="1">
        <v>1</v>
      </c>
      <c r="AP336" s="1">
        <f t="shared" si="182"/>
        <v>0</v>
      </c>
      <c r="AQ336" s="1">
        <v>0</v>
      </c>
      <c r="AR336" s="1">
        <f t="shared" si="183"/>
        <v>0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2" t="s">
        <v>1827</v>
      </c>
      <c r="AZ336" s="2"/>
      <c r="BA336" s="2"/>
      <c r="BB336" s="2"/>
    </row>
    <row r="337" spans="1:83" x14ac:dyDescent="0.25">
      <c r="A337" s="1">
        <v>352</v>
      </c>
      <c r="B337" s="2" t="s">
        <v>1308</v>
      </c>
      <c r="C337" s="2" t="s">
        <v>1309</v>
      </c>
      <c r="D337" s="8">
        <v>39913</v>
      </c>
      <c r="E337" s="10">
        <v>2009</v>
      </c>
      <c r="F337" s="13">
        <v>39833</v>
      </c>
      <c r="G337" s="13">
        <v>39833</v>
      </c>
      <c r="H337" s="11">
        <f t="shared" ref="H337:H368" si="188">D337-F337</f>
        <v>80</v>
      </c>
      <c r="I337" s="11">
        <f t="shared" ref="I337:I368" si="189">D337-G337</f>
        <v>80</v>
      </c>
      <c r="J337" s="9">
        <f t="shared" si="166"/>
        <v>1</v>
      </c>
      <c r="K337" s="9">
        <f t="shared" si="167"/>
        <v>1</v>
      </c>
      <c r="L337" s="9">
        <f t="shared" si="168"/>
        <v>0</v>
      </c>
      <c r="M337" s="9">
        <f t="shared" si="169"/>
        <v>0</v>
      </c>
      <c r="N337" s="1" t="s">
        <v>69</v>
      </c>
      <c r="P337" s="1" t="s">
        <v>727</v>
      </c>
      <c r="Q337" s="1">
        <v>1</v>
      </c>
      <c r="R337" s="1" t="s">
        <v>728</v>
      </c>
      <c r="S337" s="1">
        <f t="shared" si="170"/>
        <v>0</v>
      </c>
      <c r="T337" s="1">
        <f t="shared" si="171"/>
        <v>1</v>
      </c>
      <c r="U337" s="1">
        <f t="shared" si="172"/>
        <v>0</v>
      </c>
      <c r="V337" s="1">
        <f t="shared" si="173"/>
        <v>0</v>
      </c>
      <c r="W337" s="1">
        <f t="shared" si="174"/>
        <v>0</v>
      </c>
      <c r="X337" s="1">
        <f t="shared" si="164"/>
        <v>0</v>
      </c>
      <c r="Y337" s="1">
        <f t="shared" si="175"/>
        <v>0</v>
      </c>
      <c r="Z337" s="1">
        <f t="shared" si="176"/>
        <v>0</v>
      </c>
      <c r="AA337" s="1">
        <f t="shared" si="177"/>
        <v>0</v>
      </c>
      <c r="AB337" s="1">
        <f t="shared" si="178"/>
        <v>0</v>
      </c>
      <c r="AC337" s="1">
        <f t="shared" si="160"/>
        <v>0</v>
      </c>
      <c r="AD337" s="1">
        <f t="shared" si="179"/>
        <v>0</v>
      </c>
      <c r="AE337" s="1">
        <f t="shared" si="165"/>
        <v>0</v>
      </c>
      <c r="AF337" s="1">
        <f t="shared" si="180"/>
        <v>0</v>
      </c>
      <c r="AG337" s="1">
        <f t="shared" si="181"/>
        <v>0</v>
      </c>
      <c r="AH337" s="1">
        <v>0</v>
      </c>
      <c r="AI337" s="1">
        <v>0</v>
      </c>
      <c r="AJ337" s="1">
        <v>0</v>
      </c>
      <c r="AK337" s="1">
        <v>0</v>
      </c>
      <c r="AL337" s="1">
        <v>0</v>
      </c>
      <c r="AM337" s="1">
        <f t="shared" si="187"/>
        <v>0</v>
      </c>
      <c r="AN337" s="1">
        <v>0</v>
      </c>
      <c r="AO337" s="1">
        <f t="shared" ref="AO337:AO343" si="190">IF(K337="FORD",1,0)</f>
        <v>0</v>
      </c>
      <c r="AP337" s="1">
        <f t="shared" si="182"/>
        <v>0</v>
      </c>
      <c r="AQ337" s="1">
        <v>0</v>
      </c>
      <c r="AR337" s="1">
        <f t="shared" si="183"/>
        <v>0</v>
      </c>
      <c r="AS337" s="1">
        <v>0</v>
      </c>
      <c r="AT337" s="1">
        <v>1</v>
      </c>
      <c r="AU337" s="1">
        <v>0</v>
      </c>
      <c r="AV337" s="1">
        <v>0</v>
      </c>
      <c r="AW337" s="1">
        <v>0</v>
      </c>
      <c r="AX337" s="1">
        <v>0</v>
      </c>
      <c r="AY337" s="2" t="s">
        <v>1746</v>
      </c>
      <c r="AZ337" s="2" t="s">
        <v>1725</v>
      </c>
      <c r="BA337" s="2" t="s">
        <v>1905</v>
      </c>
      <c r="BB337" s="2" t="s">
        <v>1861</v>
      </c>
      <c r="BC337" s="1">
        <v>1</v>
      </c>
      <c r="BE337" s="1">
        <v>0</v>
      </c>
      <c r="BG337" s="1">
        <v>1</v>
      </c>
      <c r="BH337" s="1">
        <v>0</v>
      </c>
      <c r="BI337" s="1">
        <v>0</v>
      </c>
      <c r="BJ337" s="1">
        <v>1</v>
      </c>
      <c r="BK337" s="1">
        <v>2</v>
      </c>
      <c r="BL337" s="1">
        <v>0</v>
      </c>
      <c r="BM337" s="1">
        <v>1</v>
      </c>
      <c r="BN337" s="1" t="s">
        <v>78</v>
      </c>
      <c r="BO337" s="1">
        <v>0</v>
      </c>
      <c r="BP337" s="1">
        <v>1</v>
      </c>
      <c r="BQ337" s="1">
        <v>0</v>
      </c>
      <c r="BR337" s="1">
        <v>0</v>
      </c>
      <c r="BS337" s="1">
        <v>0</v>
      </c>
      <c r="BT337" s="1">
        <v>0</v>
      </c>
      <c r="BU337" s="1">
        <v>1</v>
      </c>
      <c r="BV337" s="1">
        <v>0</v>
      </c>
      <c r="BW337" s="1">
        <v>0</v>
      </c>
      <c r="BX337" s="1">
        <v>1</v>
      </c>
      <c r="BY337" s="1">
        <v>0</v>
      </c>
      <c r="CB337" s="1">
        <v>9</v>
      </c>
      <c r="CC337" s="1">
        <v>0</v>
      </c>
      <c r="CD337" s="1">
        <v>0</v>
      </c>
    </row>
    <row r="338" spans="1:83" x14ac:dyDescent="0.25">
      <c r="A338" s="1">
        <v>351</v>
      </c>
      <c r="B338" s="1" t="s">
        <v>502</v>
      </c>
      <c r="C338" s="1" t="s">
        <v>503</v>
      </c>
      <c r="D338" s="7">
        <v>40003</v>
      </c>
      <c r="E338" s="9">
        <v>2009</v>
      </c>
      <c r="F338" s="13">
        <v>39833</v>
      </c>
      <c r="G338" s="13">
        <v>39833</v>
      </c>
      <c r="H338" s="11">
        <f t="shared" si="188"/>
        <v>170</v>
      </c>
      <c r="I338" s="11">
        <f t="shared" si="189"/>
        <v>170</v>
      </c>
      <c r="J338" s="9">
        <f t="shared" si="166"/>
        <v>1</v>
      </c>
      <c r="K338" s="9">
        <f t="shared" si="167"/>
        <v>1</v>
      </c>
      <c r="L338" s="9">
        <f t="shared" si="168"/>
        <v>0</v>
      </c>
      <c r="M338" s="9">
        <f t="shared" si="169"/>
        <v>0</v>
      </c>
      <c r="N338" s="1" t="s">
        <v>197</v>
      </c>
      <c r="O338" s="7"/>
      <c r="P338" s="1" t="s">
        <v>731</v>
      </c>
      <c r="Q338" s="1">
        <v>0</v>
      </c>
      <c r="R338" s="1" t="s">
        <v>732</v>
      </c>
      <c r="S338" s="1">
        <f t="shared" si="170"/>
        <v>0</v>
      </c>
      <c r="T338" s="1">
        <f t="shared" si="171"/>
        <v>0</v>
      </c>
      <c r="U338" s="1">
        <f t="shared" si="172"/>
        <v>1</v>
      </c>
      <c r="V338" s="1">
        <f t="shared" si="173"/>
        <v>0</v>
      </c>
      <c r="W338" s="1">
        <f t="shared" si="174"/>
        <v>0</v>
      </c>
      <c r="X338" s="1">
        <f t="shared" si="164"/>
        <v>0</v>
      </c>
      <c r="Y338" s="1">
        <f t="shared" si="175"/>
        <v>0</v>
      </c>
      <c r="Z338" s="1">
        <f t="shared" si="176"/>
        <v>0</v>
      </c>
      <c r="AA338" s="1">
        <f t="shared" si="177"/>
        <v>0</v>
      </c>
      <c r="AB338" s="1">
        <f t="shared" si="178"/>
        <v>0</v>
      </c>
      <c r="AC338" s="1">
        <f t="shared" si="160"/>
        <v>0</v>
      </c>
      <c r="AD338" s="1">
        <f t="shared" si="179"/>
        <v>0</v>
      </c>
      <c r="AE338" s="1">
        <f t="shared" si="165"/>
        <v>0</v>
      </c>
      <c r="AF338" s="1">
        <f t="shared" si="180"/>
        <v>0</v>
      </c>
      <c r="AG338" s="1">
        <f t="shared" si="181"/>
        <v>0</v>
      </c>
      <c r="AH338" s="1">
        <v>1</v>
      </c>
      <c r="AI338" s="1">
        <v>0</v>
      </c>
      <c r="AJ338" s="1">
        <v>0</v>
      </c>
      <c r="AK338" s="1">
        <v>0</v>
      </c>
      <c r="AL338" s="1">
        <v>0</v>
      </c>
      <c r="AM338" s="1">
        <f t="shared" si="187"/>
        <v>0</v>
      </c>
      <c r="AN338" s="1">
        <v>1</v>
      </c>
      <c r="AO338" s="1">
        <f t="shared" si="190"/>
        <v>0</v>
      </c>
      <c r="AP338" s="1">
        <f t="shared" si="182"/>
        <v>0</v>
      </c>
      <c r="AQ338" s="1">
        <v>0</v>
      </c>
      <c r="AR338" s="1">
        <f t="shared" si="183"/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2" t="s">
        <v>1705</v>
      </c>
      <c r="AZ338" s="2"/>
      <c r="BA338" s="2"/>
      <c r="BB338" s="2"/>
    </row>
    <row r="339" spans="1:83" x14ac:dyDescent="0.25">
      <c r="A339" s="1">
        <v>349</v>
      </c>
      <c r="B339" s="1" t="s">
        <v>846</v>
      </c>
      <c r="C339" s="1" t="s">
        <v>847</v>
      </c>
      <c r="D339" s="7">
        <v>37283</v>
      </c>
      <c r="E339" s="9">
        <v>2002</v>
      </c>
      <c r="F339" s="13">
        <v>36911</v>
      </c>
      <c r="G339" s="13">
        <v>36911</v>
      </c>
      <c r="H339" s="11">
        <f t="shared" si="188"/>
        <v>372</v>
      </c>
      <c r="I339" s="11">
        <f t="shared" si="189"/>
        <v>372</v>
      </c>
      <c r="J339" s="9">
        <f t="shared" si="166"/>
        <v>2</v>
      </c>
      <c r="K339" s="9">
        <f t="shared" si="167"/>
        <v>0</v>
      </c>
      <c r="L339" s="9">
        <f t="shared" si="168"/>
        <v>1</v>
      </c>
      <c r="M339" s="9">
        <f t="shared" si="169"/>
        <v>0</v>
      </c>
      <c r="N339" s="1" t="s">
        <v>215</v>
      </c>
      <c r="O339" s="7" t="s">
        <v>1517</v>
      </c>
      <c r="P339" s="1" t="s">
        <v>377</v>
      </c>
      <c r="Q339" s="1">
        <v>0</v>
      </c>
      <c r="R339" s="1" t="s">
        <v>377</v>
      </c>
      <c r="S339" s="1">
        <f t="shared" si="170"/>
        <v>0</v>
      </c>
      <c r="T339" s="1">
        <f t="shared" si="171"/>
        <v>0</v>
      </c>
      <c r="U339" s="1">
        <f t="shared" si="172"/>
        <v>0</v>
      </c>
      <c r="V339" s="1">
        <f t="shared" si="173"/>
        <v>0</v>
      </c>
      <c r="W339" s="1">
        <f t="shared" si="174"/>
        <v>0</v>
      </c>
      <c r="X339" s="1">
        <f t="shared" si="164"/>
        <v>0</v>
      </c>
      <c r="Y339" s="1">
        <f t="shared" si="175"/>
        <v>0</v>
      </c>
      <c r="Z339" s="1">
        <f t="shared" si="176"/>
        <v>0</v>
      </c>
      <c r="AA339" s="1">
        <f t="shared" si="177"/>
        <v>0</v>
      </c>
      <c r="AB339" s="1">
        <f t="shared" si="178"/>
        <v>0</v>
      </c>
      <c r="AC339" s="1">
        <f t="shared" si="160"/>
        <v>0</v>
      </c>
      <c r="AD339" s="1">
        <f t="shared" si="179"/>
        <v>0</v>
      </c>
      <c r="AE339" s="1">
        <f t="shared" si="165"/>
        <v>0</v>
      </c>
      <c r="AF339" s="1">
        <f t="shared" si="180"/>
        <v>0</v>
      </c>
      <c r="AG339" s="1">
        <f t="shared" si="181"/>
        <v>0</v>
      </c>
      <c r="AH339" s="1">
        <v>0</v>
      </c>
      <c r="AI339" s="1">
        <v>0</v>
      </c>
      <c r="AJ339" s="1">
        <v>0</v>
      </c>
      <c r="AK339" s="1">
        <v>0</v>
      </c>
      <c r="AL339" s="1">
        <v>0</v>
      </c>
      <c r="AM339" s="1">
        <f t="shared" si="187"/>
        <v>0</v>
      </c>
      <c r="AN339" s="1">
        <v>0</v>
      </c>
      <c r="AO339" s="1">
        <f t="shared" si="190"/>
        <v>0</v>
      </c>
      <c r="AP339" s="1">
        <f t="shared" si="182"/>
        <v>0</v>
      </c>
      <c r="AQ339" s="1">
        <v>1</v>
      </c>
      <c r="AR339" s="1">
        <f t="shared" si="183"/>
        <v>0</v>
      </c>
      <c r="AS339" s="1">
        <v>1</v>
      </c>
      <c r="AT339" s="1">
        <v>0</v>
      </c>
      <c r="AU339" s="1">
        <v>0</v>
      </c>
      <c r="AV339" s="1">
        <v>0</v>
      </c>
      <c r="AW339" s="1">
        <v>1</v>
      </c>
      <c r="AX339" s="1">
        <v>0</v>
      </c>
      <c r="AY339" s="2" t="s">
        <v>1763</v>
      </c>
      <c r="AZ339" s="2" t="s">
        <v>1764</v>
      </c>
      <c r="BA339" s="2" t="s">
        <v>1905</v>
      </c>
      <c r="BB339" s="2" t="s">
        <v>1803</v>
      </c>
    </row>
    <row r="340" spans="1:83" x14ac:dyDescent="0.25">
      <c r="A340" s="1">
        <v>350</v>
      </c>
      <c r="B340" s="1" t="s">
        <v>500</v>
      </c>
      <c r="C340" s="1" t="s">
        <v>501</v>
      </c>
      <c r="D340" s="7">
        <v>40041</v>
      </c>
      <c r="E340" s="9">
        <v>2009</v>
      </c>
      <c r="F340" s="13">
        <v>39833</v>
      </c>
      <c r="G340" s="13">
        <v>39833</v>
      </c>
      <c r="H340" s="11">
        <f t="shared" si="188"/>
        <v>208</v>
      </c>
      <c r="I340" s="11">
        <f t="shared" si="189"/>
        <v>208</v>
      </c>
      <c r="J340" s="9">
        <f t="shared" si="166"/>
        <v>1</v>
      </c>
      <c r="K340" s="9">
        <f t="shared" si="167"/>
        <v>1</v>
      </c>
      <c r="L340" s="9">
        <f t="shared" si="168"/>
        <v>0</v>
      </c>
      <c r="M340" s="9">
        <f t="shared" si="169"/>
        <v>0</v>
      </c>
      <c r="N340" s="1" t="s">
        <v>197</v>
      </c>
      <c r="O340" s="7"/>
      <c r="P340" s="1" t="s">
        <v>727</v>
      </c>
      <c r="Q340" s="1">
        <v>1</v>
      </c>
      <c r="R340" s="1" t="s">
        <v>728</v>
      </c>
      <c r="S340" s="1">
        <f t="shared" si="170"/>
        <v>0</v>
      </c>
      <c r="T340" s="1">
        <f t="shared" si="171"/>
        <v>1</v>
      </c>
      <c r="U340" s="1">
        <f t="shared" si="172"/>
        <v>0</v>
      </c>
      <c r="V340" s="1">
        <f t="shared" si="173"/>
        <v>0</v>
      </c>
      <c r="W340" s="1">
        <f t="shared" si="174"/>
        <v>0</v>
      </c>
      <c r="X340" s="1">
        <f t="shared" si="164"/>
        <v>1</v>
      </c>
      <c r="Y340" s="1">
        <f t="shared" si="175"/>
        <v>0</v>
      </c>
      <c r="Z340" s="1">
        <f t="shared" si="176"/>
        <v>0</v>
      </c>
      <c r="AA340" s="1">
        <f t="shared" si="177"/>
        <v>0</v>
      </c>
      <c r="AB340" s="1">
        <f t="shared" si="178"/>
        <v>0</v>
      </c>
      <c r="AC340" s="1">
        <f t="shared" si="160"/>
        <v>0</v>
      </c>
      <c r="AD340" s="1">
        <f t="shared" si="179"/>
        <v>0</v>
      </c>
      <c r="AE340" s="1">
        <f t="shared" si="165"/>
        <v>0</v>
      </c>
      <c r="AF340" s="1">
        <f t="shared" si="180"/>
        <v>0</v>
      </c>
      <c r="AG340" s="1">
        <f t="shared" si="181"/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f t="shared" si="187"/>
        <v>0</v>
      </c>
      <c r="AN340" s="1">
        <v>0</v>
      </c>
      <c r="AO340" s="1">
        <f t="shared" si="190"/>
        <v>0</v>
      </c>
      <c r="AP340" s="1">
        <f t="shared" si="182"/>
        <v>0</v>
      </c>
      <c r="AQ340" s="1">
        <v>0</v>
      </c>
      <c r="AR340" s="1">
        <f t="shared" si="183"/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2" t="s">
        <v>1722</v>
      </c>
      <c r="AZ340" s="2"/>
      <c r="BA340" s="2"/>
      <c r="BB340" s="2"/>
    </row>
    <row r="341" spans="1:83" x14ac:dyDescent="0.25">
      <c r="A341" s="1">
        <v>348</v>
      </c>
      <c r="B341" s="2" t="s">
        <v>867</v>
      </c>
      <c r="C341" s="1" t="s">
        <v>868</v>
      </c>
      <c r="D341" s="7">
        <v>37186</v>
      </c>
      <c r="E341" s="9">
        <v>2001</v>
      </c>
      <c r="F341" s="13">
        <v>36911</v>
      </c>
      <c r="G341" s="13">
        <v>36911</v>
      </c>
      <c r="H341" s="11">
        <f t="shared" si="188"/>
        <v>275</v>
      </c>
      <c r="I341" s="11">
        <f t="shared" si="189"/>
        <v>275</v>
      </c>
      <c r="J341" s="9">
        <f t="shared" si="166"/>
        <v>2</v>
      </c>
      <c r="K341" s="9">
        <f t="shared" si="167"/>
        <v>0</v>
      </c>
      <c r="L341" s="9">
        <f t="shared" si="168"/>
        <v>1</v>
      </c>
      <c r="M341" s="9">
        <f t="shared" si="169"/>
        <v>0</v>
      </c>
      <c r="N341" s="1" t="s">
        <v>215</v>
      </c>
      <c r="O341" s="7" t="s">
        <v>1528</v>
      </c>
      <c r="P341" s="1" t="s">
        <v>741</v>
      </c>
      <c r="Q341" s="1">
        <v>0</v>
      </c>
      <c r="R341" s="1" t="s">
        <v>742</v>
      </c>
      <c r="S341" s="1">
        <f t="shared" si="170"/>
        <v>1</v>
      </c>
      <c r="T341" s="1">
        <f t="shared" si="171"/>
        <v>0</v>
      </c>
      <c r="U341" s="1">
        <f t="shared" si="172"/>
        <v>0</v>
      </c>
      <c r="V341" s="1">
        <f t="shared" si="173"/>
        <v>0</v>
      </c>
      <c r="W341" s="1">
        <f t="shared" si="174"/>
        <v>0</v>
      </c>
      <c r="X341" s="1">
        <f t="shared" si="164"/>
        <v>1</v>
      </c>
      <c r="Y341" s="1">
        <f t="shared" si="175"/>
        <v>0</v>
      </c>
      <c r="Z341" s="1">
        <f t="shared" si="176"/>
        <v>0</v>
      </c>
      <c r="AA341" s="1">
        <f t="shared" si="177"/>
        <v>0</v>
      </c>
      <c r="AB341" s="1">
        <f t="shared" si="178"/>
        <v>0</v>
      </c>
      <c r="AC341" s="1">
        <f t="shared" si="160"/>
        <v>0</v>
      </c>
      <c r="AD341" s="1">
        <f t="shared" si="179"/>
        <v>0</v>
      </c>
      <c r="AE341" s="1">
        <f t="shared" si="165"/>
        <v>0</v>
      </c>
      <c r="AF341" s="1">
        <f t="shared" si="180"/>
        <v>0</v>
      </c>
      <c r="AG341" s="1">
        <f t="shared" si="181"/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f t="shared" si="187"/>
        <v>0</v>
      </c>
      <c r="AN341" s="1">
        <v>0</v>
      </c>
      <c r="AO341" s="1">
        <f t="shared" si="190"/>
        <v>0</v>
      </c>
      <c r="AP341" s="1">
        <f t="shared" si="182"/>
        <v>0</v>
      </c>
      <c r="AQ341" s="1">
        <v>0</v>
      </c>
      <c r="AR341" s="1">
        <f t="shared" si="183"/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2" t="s">
        <v>1722</v>
      </c>
      <c r="AZ341" s="2" t="s">
        <v>1741</v>
      </c>
      <c r="BA341" s="2" t="s">
        <v>1905</v>
      </c>
      <c r="BB341" s="2" t="s">
        <v>1813</v>
      </c>
    </row>
    <row r="342" spans="1:83" x14ac:dyDescent="0.25">
      <c r="A342" s="1">
        <v>347</v>
      </c>
      <c r="B342" s="1" t="s">
        <v>700</v>
      </c>
      <c r="C342" s="1" t="s">
        <v>1380</v>
      </c>
      <c r="D342" s="7">
        <v>39313</v>
      </c>
      <c r="E342" s="9">
        <v>2007</v>
      </c>
      <c r="F342" s="13">
        <v>38372</v>
      </c>
      <c r="G342" s="13">
        <v>36911</v>
      </c>
      <c r="H342" s="11">
        <f t="shared" si="188"/>
        <v>941</v>
      </c>
      <c r="I342" s="11">
        <f t="shared" si="189"/>
        <v>2402</v>
      </c>
      <c r="J342" s="9">
        <f t="shared" si="166"/>
        <v>2</v>
      </c>
      <c r="K342" s="9">
        <f t="shared" si="167"/>
        <v>0</v>
      </c>
      <c r="L342" s="9">
        <f t="shared" si="168"/>
        <v>1</v>
      </c>
      <c r="M342" s="9">
        <f t="shared" si="169"/>
        <v>0</v>
      </c>
      <c r="N342" s="1" t="s">
        <v>215</v>
      </c>
      <c r="O342" s="7" t="s">
        <v>1809</v>
      </c>
      <c r="P342" s="1" t="s">
        <v>727</v>
      </c>
      <c r="Q342" s="1">
        <v>1</v>
      </c>
      <c r="R342" s="1" t="s">
        <v>728</v>
      </c>
      <c r="S342" s="1">
        <f t="shared" si="170"/>
        <v>0</v>
      </c>
      <c r="T342" s="1">
        <f t="shared" si="171"/>
        <v>1</v>
      </c>
      <c r="U342" s="1">
        <f t="shared" si="172"/>
        <v>0</v>
      </c>
      <c r="V342" s="1">
        <f t="shared" si="173"/>
        <v>0</v>
      </c>
      <c r="W342" s="1">
        <f t="shared" si="174"/>
        <v>0</v>
      </c>
      <c r="X342" s="1">
        <f t="shared" si="164"/>
        <v>0</v>
      </c>
      <c r="Y342" s="1">
        <f t="shared" si="175"/>
        <v>0</v>
      </c>
      <c r="Z342" s="1">
        <f t="shared" si="176"/>
        <v>0</v>
      </c>
      <c r="AA342" s="1">
        <f t="shared" si="177"/>
        <v>0</v>
      </c>
      <c r="AB342" s="1">
        <f t="shared" si="178"/>
        <v>0</v>
      </c>
      <c r="AC342" s="1">
        <f t="shared" si="160"/>
        <v>0</v>
      </c>
      <c r="AD342" s="1">
        <f t="shared" si="179"/>
        <v>0</v>
      </c>
      <c r="AE342" s="1">
        <f t="shared" si="165"/>
        <v>0</v>
      </c>
      <c r="AF342" s="1">
        <f t="shared" si="180"/>
        <v>0</v>
      </c>
      <c r="AG342" s="1">
        <f t="shared" si="181"/>
        <v>0</v>
      </c>
      <c r="AH342" s="1">
        <v>0</v>
      </c>
      <c r="AI342" s="1">
        <v>0</v>
      </c>
      <c r="AJ342" s="1">
        <v>0</v>
      </c>
      <c r="AK342" s="1">
        <v>0</v>
      </c>
      <c r="AL342" s="1">
        <v>0</v>
      </c>
      <c r="AM342" s="1">
        <f t="shared" si="187"/>
        <v>0</v>
      </c>
      <c r="AN342" s="1">
        <v>0</v>
      </c>
      <c r="AO342" s="1">
        <f t="shared" si="190"/>
        <v>0</v>
      </c>
      <c r="AP342" s="1">
        <f t="shared" si="182"/>
        <v>0</v>
      </c>
      <c r="AQ342" s="1">
        <v>0</v>
      </c>
      <c r="AR342" s="1">
        <f t="shared" si="183"/>
        <v>0</v>
      </c>
      <c r="AS342" s="1">
        <v>0</v>
      </c>
      <c r="AT342" s="1">
        <v>0</v>
      </c>
      <c r="AU342" s="1">
        <v>1</v>
      </c>
      <c r="AV342" s="1">
        <v>0</v>
      </c>
      <c r="AW342" s="1">
        <v>0</v>
      </c>
      <c r="AX342" s="1">
        <v>0</v>
      </c>
      <c r="AY342" s="2" t="s">
        <v>1603</v>
      </c>
      <c r="AZ342" s="2" t="s">
        <v>1725</v>
      </c>
      <c r="BA342" s="2" t="s">
        <v>1905</v>
      </c>
      <c r="BB342" s="2" t="s">
        <v>1813</v>
      </c>
      <c r="BC342" s="1">
        <v>1</v>
      </c>
      <c r="BE342" s="1">
        <v>0</v>
      </c>
      <c r="BG342" s="1">
        <v>0</v>
      </c>
      <c r="BH342" s="1">
        <v>0</v>
      </c>
      <c r="BI342" s="1">
        <v>0</v>
      </c>
      <c r="BJ342" s="1">
        <v>1</v>
      </c>
      <c r="BK342" s="1">
        <v>1</v>
      </c>
      <c r="BL342" s="1">
        <v>0</v>
      </c>
      <c r="BM342" s="1">
        <v>0</v>
      </c>
      <c r="BO342" s="1">
        <v>0</v>
      </c>
      <c r="BP342" s="1">
        <v>0</v>
      </c>
      <c r="BQ342" s="1">
        <v>0</v>
      </c>
      <c r="BR342" s="1">
        <v>0</v>
      </c>
      <c r="BS342" s="1">
        <v>1</v>
      </c>
      <c r="BT342" s="1">
        <v>0</v>
      </c>
      <c r="BU342" s="1">
        <v>0</v>
      </c>
      <c r="BV342" s="1">
        <v>0</v>
      </c>
      <c r="BW342" s="1">
        <v>0</v>
      </c>
      <c r="BX342" s="1">
        <v>1</v>
      </c>
      <c r="BY342" s="1">
        <v>0</v>
      </c>
      <c r="CB342" s="1">
        <v>6</v>
      </c>
      <c r="CC342" s="1">
        <v>0</v>
      </c>
      <c r="CD342" s="1">
        <v>1</v>
      </c>
      <c r="CE342" s="1" t="s">
        <v>2011</v>
      </c>
    </row>
    <row r="343" spans="1:83" x14ac:dyDescent="0.25">
      <c r="A343" s="1">
        <v>345</v>
      </c>
      <c r="B343" s="2" t="s">
        <v>1427</v>
      </c>
      <c r="C343" s="2" t="s">
        <v>1428</v>
      </c>
      <c r="D343" s="8">
        <v>39868</v>
      </c>
      <c r="E343" s="10">
        <v>2009</v>
      </c>
      <c r="F343" s="13">
        <v>39833</v>
      </c>
      <c r="G343" s="13">
        <v>39833</v>
      </c>
      <c r="H343" s="11">
        <f t="shared" si="188"/>
        <v>35</v>
      </c>
      <c r="I343" s="11">
        <f t="shared" si="189"/>
        <v>35</v>
      </c>
      <c r="J343" s="9">
        <f t="shared" si="166"/>
        <v>1</v>
      </c>
      <c r="K343" s="9">
        <f t="shared" si="167"/>
        <v>1</v>
      </c>
      <c r="L343" s="9">
        <f t="shared" si="168"/>
        <v>0</v>
      </c>
      <c r="M343" s="9">
        <f t="shared" si="169"/>
        <v>0</v>
      </c>
      <c r="N343" s="1" t="s">
        <v>197</v>
      </c>
      <c r="P343" s="1" t="s">
        <v>727</v>
      </c>
      <c r="Q343" s="1">
        <v>1</v>
      </c>
      <c r="R343" s="1" t="s">
        <v>728</v>
      </c>
      <c r="S343" s="1">
        <f t="shared" si="170"/>
        <v>0</v>
      </c>
      <c r="T343" s="1">
        <f t="shared" si="171"/>
        <v>1</v>
      </c>
      <c r="U343" s="1">
        <f t="shared" si="172"/>
        <v>0</v>
      </c>
      <c r="V343" s="1">
        <f t="shared" si="173"/>
        <v>0</v>
      </c>
      <c r="W343" s="1">
        <f t="shared" si="174"/>
        <v>0</v>
      </c>
      <c r="X343" s="1">
        <f t="shared" si="164"/>
        <v>1</v>
      </c>
      <c r="Y343" s="1">
        <f t="shared" si="175"/>
        <v>0</v>
      </c>
      <c r="Z343" s="1">
        <f t="shared" si="176"/>
        <v>0</v>
      </c>
      <c r="AA343" s="1">
        <f t="shared" si="177"/>
        <v>0</v>
      </c>
      <c r="AB343" s="1">
        <f t="shared" si="178"/>
        <v>0</v>
      </c>
      <c r="AC343" s="1">
        <f t="shared" si="160"/>
        <v>0</v>
      </c>
      <c r="AD343" s="1">
        <f t="shared" si="179"/>
        <v>0</v>
      </c>
      <c r="AE343" s="1">
        <f t="shared" si="165"/>
        <v>0</v>
      </c>
      <c r="AF343" s="1">
        <f t="shared" si="180"/>
        <v>0</v>
      </c>
      <c r="AG343" s="1">
        <f t="shared" si="181"/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f t="shared" si="187"/>
        <v>0</v>
      </c>
      <c r="AN343" s="1">
        <v>0</v>
      </c>
      <c r="AO343" s="1">
        <f t="shared" si="190"/>
        <v>0</v>
      </c>
      <c r="AP343" s="1">
        <f t="shared" si="182"/>
        <v>0</v>
      </c>
      <c r="AQ343" s="1">
        <v>0</v>
      </c>
      <c r="AR343" s="1">
        <f t="shared" si="183"/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AY343" s="2" t="s">
        <v>1722</v>
      </c>
      <c r="AZ343" s="2" t="s">
        <v>1723</v>
      </c>
      <c r="BA343" s="2" t="s">
        <v>1911</v>
      </c>
      <c r="BB343" s="2" t="s">
        <v>1831</v>
      </c>
    </row>
    <row r="344" spans="1:83" x14ac:dyDescent="0.25">
      <c r="A344" s="1">
        <v>344</v>
      </c>
      <c r="B344" s="1" t="s">
        <v>497</v>
      </c>
      <c r="C344" s="1" t="s">
        <v>498</v>
      </c>
      <c r="D344" s="7">
        <v>40091</v>
      </c>
      <c r="E344" s="10">
        <v>2009</v>
      </c>
      <c r="F344" s="13">
        <v>39833</v>
      </c>
      <c r="G344" s="13">
        <v>39833</v>
      </c>
      <c r="H344" s="11">
        <f t="shared" si="188"/>
        <v>258</v>
      </c>
      <c r="I344" s="11">
        <f t="shared" si="189"/>
        <v>258</v>
      </c>
      <c r="J344" s="9">
        <f t="shared" si="166"/>
        <v>1</v>
      </c>
      <c r="K344" s="9">
        <f t="shared" si="167"/>
        <v>1</v>
      </c>
      <c r="L344" s="9">
        <f t="shared" si="168"/>
        <v>0</v>
      </c>
      <c r="M344" s="9">
        <f t="shared" si="169"/>
        <v>0</v>
      </c>
      <c r="N344" s="5" t="s">
        <v>197</v>
      </c>
      <c r="P344" s="1" t="s">
        <v>741</v>
      </c>
      <c r="Q344" s="1">
        <v>0</v>
      </c>
      <c r="R344" s="1" t="s">
        <v>742</v>
      </c>
      <c r="S344" s="1">
        <f t="shared" si="170"/>
        <v>1</v>
      </c>
      <c r="T344" s="1">
        <f t="shared" si="171"/>
        <v>0</v>
      </c>
      <c r="U344" s="1">
        <f t="shared" si="172"/>
        <v>0</v>
      </c>
      <c r="V344" s="1">
        <f t="shared" si="173"/>
        <v>0</v>
      </c>
      <c r="W344" s="1">
        <f t="shared" si="174"/>
        <v>0</v>
      </c>
      <c r="X344" s="1">
        <f t="shared" si="164"/>
        <v>0</v>
      </c>
      <c r="Y344" s="1">
        <f t="shared" si="175"/>
        <v>0</v>
      </c>
      <c r="Z344" s="1">
        <f t="shared" si="176"/>
        <v>0</v>
      </c>
      <c r="AA344" s="1">
        <f t="shared" si="177"/>
        <v>0</v>
      </c>
      <c r="AB344" s="1">
        <f t="shared" si="178"/>
        <v>0</v>
      </c>
      <c r="AC344" s="1">
        <f t="shared" si="160"/>
        <v>0</v>
      </c>
      <c r="AD344" s="1">
        <f t="shared" si="179"/>
        <v>0</v>
      </c>
      <c r="AE344" s="1">
        <f t="shared" si="165"/>
        <v>0</v>
      </c>
      <c r="AF344" s="1">
        <f t="shared" si="180"/>
        <v>0</v>
      </c>
      <c r="AG344" s="1">
        <f t="shared" si="181"/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0</v>
      </c>
      <c r="AM344" s="1">
        <f t="shared" si="187"/>
        <v>0</v>
      </c>
      <c r="AN344" s="1">
        <v>1</v>
      </c>
      <c r="AO344" s="1">
        <v>1</v>
      </c>
      <c r="AP344" s="1">
        <f t="shared" si="182"/>
        <v>0</v>
      </c>
      <c r="AQ344" s="1">
        <v>0</v>
      </c>
      <c r="AR344" s="1">
        <f t="shared" si="183"/>
        <v>0</v>
      </c>
      <c r="AS344" s="1">
        <v>0</v>
      </c>
      <c r="AT344" s="1">
        <v>0</v>
      </c>
      <c r="AU344" s="1">
        <v>0</v>
      </c>
      <c r="AV344" s="1">
        <v>0</v>
      </c>
      <c r="AW344" s="1">
        <v>0</v>
      </c>
      <c r="AX344" s="1">
        <v>0</v>
      </c>
      <c r="AY344" s="2" t="s">
        <v>499</v>
      </c>
      <c r="AZ344" s="2"/>
      <c r="BA344" s="2"/>
      <c r="BB344" s="2"/>
      <c r="BC344" s="1">
        <v>0</v>
      </c>
      <c r="BG344" s="1">
        <v>0</v>
      </c>
      <c r="BH344" s="1">
        <v>0</v>
      </c>
      <c r="BI344" s="1">
        <v>0</v>
      </c>
      <c r="BJ344" s="1">
        <v>1</v>
      </c>
      <c r="BK344" s="1">
        <v>1</v>
      </c>
      <c r="BL344" s="1">
        <v>0</v>
      </c>
      <c r="BM344" s="1">
        <v>0</v>
      </c>
      <c r="BO344" s="1">
        <v>0</v>
      </c>
      <c r="BP344" s="1">
        <v>0</v>
      </c>
      <c r="BQ344" s="1">
        <v>0</v>
      </c>
      <c r="BR344" s="1">
        <v>0</v>
      </c>
      <c r="BS344" s="1">
        <v>0</v>
      </c>
      <c r="BT344" s="1">
        <v>0</v>
      </c>
      <c r="BU344" s="1">
        <v>0</v>
      </c>
      <c r="BV344" s="1">
        <v>0</v>
      </c>
      <c r="BW344" s="1">
        <v>0</v>
      </c>
      <c r="BX344" s="1">
        <v>1</v>
      </c>
      <c r="BY344" s="1">
        <v>0</v>
      </c>
      <c r="CB344" s="1">
        <v>0</v>
      </c>
      <c r="CC344" s="1">
        <v>0</v>
      </c>
      <c r="CD344" s="1">
        <v>0</v>
      </c>
    </row>
    <row r="345" spans="1:83" x14ac:dyDescent="0.25">
      <c r="A345" s="1">
        <v>343</v>
      </c>
      <c r="B345" s="1" t="s">
        <v>1338</v>
      </c>
      <c r="C345" s="1" t="s">
        <v>1339</v>
      </c>
      <c r="D345" s="7">
        <v>39993</v>
      </c>
      <c r="E345" s="10">
        <v>2009</v>
      </c>
      <c r="F345" s="13">
        <v>39833</v>
      </c>
      <c r="G345" s="13">
        <v>39833</v>
      </c>
      <c r="H345" s="11">
        <f t="shared" si="188"/>
        <v>160</v>
      </c>
      <c r="I345" s="11">
        <f t="shared" si="189"/>
        <v>160</v>
      </c>
      <c r="J345" s="9">
        <f t="shared" si="166"/>
        <v>1</v>
      </c>
      <c r="K345" s="9">
        <f t="shared" si="167"/>
        <v>1</v>
      </c>
      <c r="L345" s="9">
        <f t="shared" si="168"/>
        <v>0</v>
      </c>
      <c r="M345" s="9">
        <f t="shared" si="169"/>
        <v>0</v>
      </c>
      <c r="N345" s="1" t="s">
        <v>197</v>
      </c>
      <c r="P345" s="1" t="s">
        <v>741</v>
      </c>
      <c r="Q345" s="1">
        <v>0</v>
      </c>
      <c r="R345" s="1" t="s">
        <v>742</v>
      </c>
      <c r="S345" s="1">
        <f t="shared" si="170"/>
        <v>1</v>
      </c>
      <c r="T345" s="1">
        <f t="shared" si="171"/>
        <v>0</v>
      </c>
      <c r="U345" s="1">
        <f t="shared" si="172"/>
        <v>0</v>
      </c>
      <c r="V345" s="1">
        <f t="shared" si="173"/>
        <v>0</v>
      </c>
      <c r="W345" s="1">
        <f t="shared" si="174"/>
        <v>0</v>
      </c>
      <c r="X345" s="1">
        <f t="shared" si="164"/>
        <v>0</v>
      </c>
      <c r="Y345" s="1">
        <f t="shared" si="175"/>
        <v>0</v>
      </c>
      <c r="Z345" s="1">
        <f t="shared" si="176"/>
        <v>0</v>
      </c>
      <c r="AA345" s="1">
        <f t="shared" si="177"/>
        <v>0</v>
      </c>
      <c r="AB345" s="1">
        <f t="shared" si="178"/>
        <v>0</v>
      </c>
      <c r="AC345" s="1">
        <f t="shared" si="160"/>
        <v>0</v>
      </c>
      <c r="AD345" s="1">
        <f t="shared" si="179"/>
        <v>0</v>
      </c>
      <c r="AE345" s="1">
        <f t="shared" si="165"/>
        <v>0</v>
      </c>
      <c r="AF345" s="1">
        <f t="shared" si="180"/>
        <v>0</v>
      </c>
      <c r="AG345" s="1">
        <f t="shared" si="181"/>
        <v>0</v>
      </c>
      <c r="AH345" s="1">
        <v>0</v>
      </c>
      <c r="AI345" s="1">
        <v>1</v>
      </c>
      <c r="AJ345" s="1">
        <v>0</v>
      </c>
      <c r="AK345" s="1">
        <v>0</v>
      </c>
      <c r="AL345" s="1">
        <v>0</v>
      </c>
      <c r="AM345" s="1">
        <f t="shared" si="187"/>
        <v>0</v>
      </c>
      <c r="AN345" s="1">
        <v>1</v>
      </c>
      <c r="AO345" s="1">
        <v>1</v>
      </c>
      <c r="AP345" s="1">
        <f t="shared" si="182"/>
        <v>0</v>
      </c>
      <c r="AQ345" s="1">
        <v>0</v>
      </c>
      <c r="AR345" s="1">
        <f t="shared" si="183"/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AY345" s="2" t="s">
        <v>1832</v>
      </c>
      <c r="AZ345" s="2" t="s">
        <v>1812</v>
      </c>
      <c r="BA345" s="2" t="s">
        <v>1914</v>
      </c>
      <c r="BB345" s="2" t="s">
        <v>1857</v>
      </c>
      <c r="BC345" s="1">
        <v>4</v>
      </c>
      <c r="BD345" s="1" t="s">
        <v>204</v>
      </c>
      <c r="BE345" s="1">
        <v>0</v>
      </c>
      <c r="BG345" s="1">
        <v>0</v>
      </c>
      <c r="BH345" s="1">
        <v>0</v>
      </c>
      <c r="BI345" s="1">
        <v>1</v>
      </c>
      <c r="BJ345" s="1">
        <v>1</v>
      </c>
      <c r="BK345" s="1">
        <v>2</v>
      </c>
      <c r="BL345" s="1">
        <v>0</v>
      </c>
      <c r="BM345" s="1">
        <v>0</v>
      </c>
      <c r="BO345" s="1">
        <v>0</v>
      </c>
      <c r="BP345" s="1">
        <v>0</v>
      </c>
      <c r="BQ345" s="1">
        <v>0</v>
      </c>
      <c r="BR345" s="1">
        <v>0</v>
      </c>
      <c r="BS345" s="1">
        <v>0</v>
      </c>
      <c r="BT345" s="1">
        <v>0</v>
      </c>
      <c r="BU345" s="1">
        <v>0</v>
      </c>
      <c r="BV345" s="1">
        <v>0</v>
      </c>
      <c r="BW345" s="1">
        <v>0</v>
      </c>
      <c r="BX345" s="1">
        <v>0</v>
      </c>
      <c r="BY345" s="1">
        <v>0</v>
      </c>
      <c r="CB345" s="1">
        <v>0</v>
      </c>
      <c r="CC345" s="1">
        <v>0</v>
      </c>
      <c r="CD345" s="1">
        <v>0</v>
      </c>
    </row>
    <row r="346" spans="1:83" x14ac:dyDescent="0.25">
      <c r="A346" s="1">
        <v>340</v>
      </c>
      <c r="B346" s="1" t="s">
        <v>495</v>
      </c>
      <c r="C346" s="1" t="s">
        <v>496</v>
      </c>
      <c r="D346" s="7">
        <v>40099</v>
      </c>
      <c r="E346" s="10">
        <v>2009</v>
      </c>
      <c r="F346" s="13">
        <v>39833</v>
      </c>
      <c r="G346" s="13">
        <v>39833</v>
      </c>
      <c r="H346" s="11">
        <f t="shared" si="188"/>
        <v>266</v>
      </c>
      <c r="I346" s="11">
        <f t="shared" si="189"/>
        <v>266</v>
      </c>
      <c r="J346" s="9">
        <f t="shared" si="166"/>
        <v>1</v>
      </c>
      <c r="K346" s="9">
        <f t="shared" si="167"/>
        <v>1</v>
      </c>
      <c r="L346" s="9">
        <f t="shared" si="168"/>
        <v>0</v>
      </c>
      <c r="M346" s="9">
        <f t="shared" si="169"/>
        <v>0</v>
      </c>
      <c r="N346" s="1" t="s">
        <v>197</v>
      </c>
      <c r="O346" s="7"/>
      <c r="P346" s="1" t="s">
        <v>727</v>
      </c>
      <c r="Q346" s="1">
        <v>1</v>
      </c>
      <c r="R346" s="1" t="s">
        <v>728</v>
      </c>
      <c r="S346" s="1">
        <f t="shared" si="170"/>
        <v>0</v>
      </c>
      <c r="T346" s="1">
        <f t="shared" si="171"/>
        <v>1</v>
      </c>
      <c r="U346" s="1">
        <f t="shared" si="172"/>
        <v>0</v>
      </c>
      <c r="V346" s="1">
        <f t="shared" si="173"/>
        <v>0</v>
      </c>
      <c r="W346" s="1">
        <f t="shared" si="174"/>
        <v>0</v>
      </c>
      <c r="X346" s="1">
        <f t="shared" si="164"/>
        <v>0</v>
      </c>
      <c r="Y346" s="1">
        <f t="shared" si="175"/>
        <v>0</v>
      </c>
      <c r="Z346" s="1">
        <f t="shared" si="176"/>
        <v>0</v>
      </c>
      <c r="AA346" s="1">
        <f t="shared" si="177"/>
        <v>0</v>
      </c>
      <c r="AB346" s="1">
        <f t="shared" si="178"/>
        <v>0</v>
      </c>
      <c r="AC346" s="1">
        <f t="shared" si="160"/>
        <v>0</v>
      </c>
      <c r="AD346" s="1">
        <f t="shared" si="179"/>
        <v>0</v>
      </c>
      <c r="AE346" s="1">
        <f t="shared" si="165"/>
        <v>0</v>
      </c>
      <c r="AF346" s="1">
        <f t="shared" si="180"/>
        <v>0</v>
      </c>
      <c r="AG346" s="1">
        <f t="shared" si="181"/>
        <v>0</v>
      </c>
      <c r="AH346" s="1">
        <v>0</v>
      </c>
      <c r="AI346" s="1">
        <v>0</v>
      </c>
      <c r="AJ346" s="1">
        <v>0</v>
      </c>
      <c r="AK346" s="1">
        <v>0</v>
      </c>
      <c r="AL346" s="1">
        <v>0</v>
      </c>
      <c r="AM346" s="1">
        <f t="shared" si="187"/>
        <v>0</v>
      </c>
      <c r="AN346" s="1">
        <v>0</v>
      </c>
      <c r="AO346" s="1">
        <f>IF(K346="FORD",1,0)</f>
        <v>0</v>
      </c>
      <c r="AP346" s="1">
        <f t="shared" si="182"/>
        <v>0</v>
      </c>
      <c r="AQ346" s="1">
        <v>1</v>
      </c>
      <c r="AR346" s="1">
        <f t="shared" si="183"/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1</v>
      </c>
      <c r="AX346" s="1">
        <v>0</v>
      </c>
      <c r="AY346" s="2" t="s">
        <v>479</v>
      </c>
      <c r="AZ346" s="2"/>
      <c r="BA346" s="2"/>
      <c r="BB346" s="2"/>
    </row>
    <row r="347" spans="1:83" x14ac:dyDescent="0.25">
      <c r="A347" s="1">
        <v>339</v>
      </c>
      <c r="B347" s="1" t="s">
        <v>947</v>
      </c>
      <c r="C347" s="1" t="s">
        <v>948</v>
      </c>
      <c r="D347" s="7">
        <v>37269</v>
      </c>
      <c r="E347" s="9">
        <v>2002</v>
      </c>
      <c r="F347" s="13">
        <v>36911</v>
      </c>
      <c r="G347" s="13">
        <v>36911</v>
      </c>
      <c r="H347" s="11">
        <f t="shared" si="188"/>
        <v>358</v>
      </c>
      <c r="I347" s="11">
        <f t="shared" si="189"/>
        <v>358</v>
      </c>
      <c r="J347" s="9">
        <f t="shared" si="166"/>
        <v>2</v>
      </c>
      <c r="K347" s="9">
        <f t="shared" si="167"/>
        <v>0</v>
      </c>
      <c r="L347" s="9">
        <f t="shared" si="168"/>
        <v>1</v>
      </c>
      <c r="M347" s="9">
        <f t="shared" si="169"/>
        <v>0</v>
      </c>
      <c r="N347" s="1" t="s">
        <v>215</v>
      </c>
      <c r="O347" s="7" t="s">
        <v>1809</v>
      </c>
      <c r="P347" s="1" t="s">
        <v>727</v>
      </c>
      <c r="Q347" s="1">
        <v>1</v>
      </c>
      <c r="R347" s="1" t="s">
        <v>728</v>
      </c>
      <c r="S347" s="1">
        <f t="shared" si="170"/>
        <v>0</v>
      </c>
      <c r="T347" s="1">
        <f t="shared" si="171"/>
        <v>1</v>
      </c>
      <c r="U347" s="1">
        <f t="shared" si="172"/>
        <v>0</v>
      </c>
      <c r="V347" s="1">
        <f t="shared" si="173"/>
        <v>0</v>
      </c>
      <c r="W347" s="1">
        <f t="shared" si="174"/>
        <v>0</v>
      </c>
      <c r="X347" s="1">
        <f t="shared" si="164"/>
        <v>1</v>
      </c>
      <c r="Y347" s="1">
        <f t="shared" si="175"/>
        <v>0</v>
      </c>
      <c r="Z347" s="1">
        <f t="shared" si="176"/>
        <v>0</v>
      </c>
      <c r="AA347" s="1">
        <f t="shared" si="177"/>
        <v>0</v>
      </c>
      <c r="AB347" s="1">
        <f t="shared" si="178"/>
        <v>0</v>
      </c>
      <c r="AC347" s="1">
        <f t="shared" si="160"/>
        <v>0</v>
      </c>
      <c r="AD347" s="1">
        <f t="shared" si="179"/>
        <v>0</v>
      </c>
      <c r="AE347" s="1">
        <f t="shared" si="165"/>
        <v>0</v>
      </c>
      <c r="AF347" s="1">
        <f t="shared" si="180"/>
        <v>0</v>
      </c>
      <c r="AG347" s="1">
        <f t="shared" si="181"/>
        <v>0</v>
      </c>
      <c r="AH347" s="1">
        <v>0</v>
      </c>
      <c r="AI347" s="1">
        <v>0</v>
      </c>
      <c r="AJ347" s="1">
        <v>0</v>
      </c>
      <c r="AK347" s="1">
        <v>0</v>
      </c>
      <c r="AL347" s="1">
        <v>0</v>
      </c>
      <c r="AM347" s="1">
        <f t="shared" si="187"/>
        <v>0</v>
      </c>
      <c r="AN347" s="1">
        <v>0</v>
      </c>
      <c r="AO347" s="1">
        <f>IF(K347="FORD",1,0)</f>
        <v>0</v>
      </c>
      <c r="AP347" s="1">
        <f t="shared" si="182"/>
        <v>0</v>
      </c>
      <c r="AQ347" s="1">
        <v>0</v>
      </c>
      <c r="AR347" s="1">
        <f t="shared" si="183"/>
        <v>0</v>
      </c>
      <c r="AS347" s="1">
        <v>0</v>
      </c>
      <c r="AT347" s="1">
        <v>0</v>
      </c>
      <c r="AU347" s="1">
        <v>0</v>
      </c>
      <c r="AV347" s="1">
        <v>0</v>
      </c>
      <c r="AW347" s="1">
        <v>0</v>
      </c>
      <c r="AX347" s="1">
        <v>0</v>
      </c>
      <c r="AY347" s="2" t="s">
        <v>1722</v>
      </c>
      <c r="AZ347" s="2" t="s">
        <v>1723</v>
      </c>
      <c r="BA347" s="2" t="s">
        <v>1911</v>
      </c>
      <c r="BB347" s="2" t="s">
        <v>1813</v>
      </c>
      <c r="BC347" s="1">
        <v>1</v>
      </c>
      <c r="BD347" s="1" t="s">
        <v>1918</v>
      </c>
      <c r="BE347" s="1">
        <v>0</v>
      </c>
      <c r="BG347" s="1">
        <v>0</v>
      </c>
      <c r="BH347" s="1">
        <v>0</v>
      </c>
      <c r="BI347" s="1">
        <v>0</v>
      </c>
      <c r="BJ347" s="1">
        <v>0</v>
      </c>
      <c r="BK347" s="1">
        <v>0</v>
      </c>
      <c r="BL347" s="1">
        <v>0</v>
      </c>
      <c r="BM347" s="1">
        <v>0</v>
      </c>
      <c r="BO347" s="1">
        <v>0</v>
      </c>
      <c r="BP347" s="1">
        <v>0</v>
      </c>
      <c r="BQ347" s="1">
        <v>0</v>
      </c>
      <c r="BR347" s="1">
        <v>0</v>
      </c>
      <c r="BS347" s="1">
        <v>0</v>
      </c>
      <c r="BT347" s="1">
        <v>0</v>
      </c>
      <c r="BU347" s="1">
        <v>0</v>
      </c>
      <c r="BV347" s="1">
        <v>0</v>
      </c>
      <c r="BW347" s="1">
        <v>0</v>
      </c>
      <c r="BX347" s="1">
        <v>1</v>
      </c>
      <c r="BY347" s="1">
        <v>0</v>
      </c>
      <c r="CB347" s="1">
        <v>2</v>
      </c>
      <c r="CC347" s="1">
        <v>0</v>
      </c>
      <c r="CD347" s="1">
        <v>1</v>
      </c>
      <c r="CE347" s="1" t="s">
        <v>1934</v>
      </c>
    </row>
    <row r="348" spans="1:83" x14ac:dyDescent="0.25">
      <c r="A348" s="1">
        <v>338</v>
      </c>
      <c r="B348" s="2" t="s">
        <v>1017</v>
      </c>
      <c r="C348" s="1" t="s">
        <v>1018</v>
      </c>
      <c r="D348" s="7">
        <v>37046</v>
      </c>
      <c r="E348" s="9">
        <v>2001</v>
      </c>
      <c r="F348" s="13">
        <v>36911</v>
      </c>
      <c r="G348" s="13">
        <v>36911</v>
      </c>
      <c r="H348" s="11">
        <f t="shared" si="188"/>
        <v>135</v>
      </c>
      <c r="I348" s="11">
        <f t="shared" si="189"/>
        <v>135</v>
      </c>
      <c r="J348" s="9">
        <f t="shared" si="166"/>
        <v>2</v>
      </c>
      <c r="K348" s="9">
        <f t="shared" si="167"/>
        <v>0</v>
      </c>
      <c r="L348" s="9">
        <f t="shared" si="168"/>
        <v>1</v>
      </c>
      <c r="M348" s="9">
        <f t="shared" si="169"/>
        <v>0</v>
      </c>
      <c r="N348" s="1" t="s">
        <v>215</v>
      </c>
      <c r="O348" s="7" t="s">
        <v>1692</v>
      </c>
      <c r="P348" s="1" t="s">
        <v>727</v>
      </c>
      <c r="Q348" s="1">
        <v>1</v>
      </c>
      <c r="R348" s="1" t="s">
        <v>728</v>
      </c>
      <c r="S348" s="1">
        <f t="shared" si="170"/>
        <v>0</v>
      </c>
      <c r="T348" s="1">
        <f t="shared" si="171"/>
        <v>1</v>
      </c>
      <c r="U348" s="1">
        <f t="shared" si="172"/>
        <v>0</v>
      </c>
      <c r="V348" s="1">
        <f t="shared" si="173"/>
        <v>0</v>
      </c>
      <c r="W348" s="1">
        <f t="shared" si="174"/>
        <v>0</v>
      </c>
      <c r="X348" s="1">
        <f t="shared" si="164"/>
        <v>0</v>
      </c>
      <c r="Y348" s="1">
        <f t="shared" si="175"/>
        <v>0</v>
      </c>
      <c r="Z348" s="1">
        <f t="shared" si="176"/>
        <v>0</v>
      </c>
      <c r="AA348" s="1">
        <f t="shared" si="177"/>
        <v>0</v>
      </c>
      <c r="AB348" s="1">
        <f t="shared" si="178"/>
        <v>0</v>
      </c>
      <c r="AC348" s="1">
        <f t="shared" si="160"/>
        <v>0</v>
      </c>
      <c r="AD348" s="1">
        <f t="shared" si="179"/>
        <v>0</v>
      </c>
      <c r="AE348" s="1">
        <f t="shared" si="165"/>
        <v>0</v>
      </c>
      <c r="AF348" s="1">
        <f t="shared" si="180"/>
        <v>0</v>
      </c>
      <c r="AG348" s="1">
        <f t="shared" si="181"/>
        <v>0</v>
      </c>
      <c r="AH348" s="1">
        <v>0</v>
      </c>
      <c r="AI348" s="1">
        <v>0</v>
      </c>
      <c r="AJ348" s="1">
        <v>0</v>
      </c>
      <c r="AK348" s="1">
        <v>0</v>
      </c>
      <c r="AL348" s="1">
        <v>0</v>
      </c>
      <c r="AM348" s="1">
        <f t="shared" si="187"/>
        <v>0</v>
      </c>
      <c r="AN348" s="1">
        <v>0</v>
      </c>
      <c r="AO348" s="1">
        <f>IF(K348="FORD",1,0)</f>
        <v>0</v>
      </c>
      <c r="AP348" s="1">
        <f t="shared" si="182"/>
        <v>0</v>
      </c>
      <c r="AQ348" s="1">
        <v>0</v>
      </c>
      <c r="AR348" s="1">
        <f t="shared" si="183"/>
        <v>0</v>
      </c>
      <c r="AS348" s="1">
        <v>0</v>
      </c>
      <c r="AT348" s="1">
        <v>0</v>
      </c>
      <c r="AU348" s="1">
        <v>0</v>
      </c>
      <c r="AV348" s="1">
        <v>1</v>
      </c>
      <c r="AW348" s="1">
        <v>0</v>
      </c>
      <c r="AX348" s="1">
        <v>0</v>
      </c>
      <c r="AY348" s="2" t="s">
        <v>1754</v>
      </c>
      <c r="AZ348" s="2" t="s">
        <v>1751</v>
      </c>
      <c r="BA348" s="2" t="s">
        <v>1904</v>
      </c>
      <c r="BB348" s="2" t="s">
        <v>1857</v>
      </c>
    </row>
    <row r="349" spans="1:83" x14ac:dyDescent="0.25">
      <c r="A349" s="1">
        <v>337</v>
      </c>
      <c r="B349" s="2" t="s">
        <v>1021</v>
      </c>
      <c r="C349" s="1" t="s">
        <v>1022</v>
      </c>
      <c r="D349" s="7">
        <v>36913</v>
      </c>
      <c r="E349" s="9">
        <v>2001</v>
      </c>
      <c r="F349" s="13">
        <v>36911</v>
      </c>
      <c r="G349" s="13">
        <v>36911</v>
      </c>
      <c r="H349" s="11">
        <f t="shared" si="188"/>
        <v>2</v>
      </c>
      <c r="I349" s="11">
        <f t="shared" si="189"/>
        <v>2</v>
      </c>
      <c r="J349" s="9">
        <f t="shared" si="166"/>
        <v>2</v>
      </c>
      <c r="K349" s="9">
        <f t="shared" si="167"/>
        <v>0</v>
      </c>
      <c r="L349" s="9">
        <f t="shared" si="168"/>
        <v>1</v>
      </c>
      <c r="M349" s="9">
        <f t="shared" si="169"/>
        <v>0</v>
      </c>
      <c r="N349" s="1" t="s">
        <v>215</v>
      </c>
      <c r="O349" s="7" t="s">
        <v>1694</v>
      </c>
      <c r="P349" s="1" t="s">
        <v>727</v>
      </c>
      <c r="Q349" s="1">
        <v>1</v>
      </c>
      <c r="R349" s="1" t="s">
        <v>728</v>
      </c>
      <c r="S349" s="1">
        <f t="shared" si="170"/>
        <v>0</v>
      </c>
      <c r="T349" s="1">
        <f t="shared" si="171"/>
        <v>1</v>
      </c>
      <c r="U349" s="1">
        <f t="shared" si="172"/>
        <v>0</v>
      </c>
      <c r="V349" s="1">
        <f t="shared" si="173"/>
        <v>0</v>
      </c>
      <c r="W349" s="1">
        <f t="shared" si="174"/>
        <v>0</v>
      </c>
      <c r="X349" s="1">
        <f t="shared" si="164"/>
        <v>0</v>
      </c>
      <c r="Y349" s="1">
        <f t="shared" si="175"/>
        <v>1</v>
      </c>
      <c r="Z349" s="1">
        <f t="shared" si="176"/>
        <v>0</v>
      </c>
      <c r="AA349" s="1">
        <f t="shared" si="177"/>
        <v>0</v>
      </c>
      <c r="AB349" s="1">
        <f t="shared" si="178"/>
        <v>0</v>
      </c>
      <c r="AC349" s="1">
        <f t="shared" si="160"/>
        <v>0</v>
      </c>
      <c r="AD349" s="1">
        <f t="shared" si="179"/>
        <v>0</v>
      </c>
      <c r="AE349" s="1">
        <f t="shared" si="165"/>
        <v>0</v>
      </c>
      <c r="AF349" s="1">
        <f t="shared" si="180"/>
        <v>0</v>
      </c>
      <c r="AG349" s="1">
        <f t="shared" si="181"/>
        <v>0</v>
      </c>
      <c r="AH349" s="1">
        <v>0</v>
      </c>
      <c r="AI349" s="1">
        <v>0</v>
      </c>
      <c r="AJ349" s="1">
        <v>0</v>
      </c>
      <c r="AK349" s="1">
        <v>0</v>
      </c>
      <c r="AL349" s="1">
        <v>0</v>
      </c>
      <c r="AM349" s="1">
        <f t="shared" si="187"/>
        <v>0</v>
      </c>
      <c r="AN349" s="1">
        <v>0</v>
      </c>
      <c r="AO349" s="1">
        <f>IF(K349="FORD",1,0)</f>
        <v>0</v>
      </c>
      <c r="AP349" s="1">
        <f t="shared" si="182"/>
        <v>0</v>
      </c>
      <c r="AQ349" s="1">
        <v>0</v>
      </c>
      <c r="AR349" s="1">
        <f t="shared" si="183"/>
        <v>0</v>
      </c>
      <c r="AS349" s="1">
        <v>0</v>
      </c>
      <c r="AT349" s="1">
        <v>0</v>
      </c>
      <c r="AU349" s="1">
        <v>0</v>
      </c>
      <c r="AV349" s="1">
        <v>0</v>
      </c>
      <c r="AW349" s="1">
        <v>0</v>
      </c>
      <c r="AX349" s="1">
        <v>0</v>
      </c>
      <c r="AY349" s="2" t="s">
        <v>1735</v>
      </c>
      <c r="AZ349" s="2" t="s">
        <v>1740</v>
      </c>
      <c r="BA349" s="2" t="s">
        <v>1907</v>
      </c>
      <c r="BB349" s="2" t="s">
        <v>1813</v>
      </c>
    </row>
    <row r="350" spans="1:83" x14ac:dyDescent="0.25">
      <c r="A350" s="1">
        <v>336</v>
      </c>
      <c r="B350" s="2" t="s">
        <v>492</v>
      </c>
      <c r="C350" s="1" t="s">
        <v>493</v>
      </c>
      <c r="D350" s="7">
        <v>38769</v>
      </c>
      <c r="E350" s="9">
        <v>2006</v>
      </c>
      <c r="F350" s="13">
        <v>38372</v>
      </c>
      <c r="G350" s="13">
        <v>36911</v>
      </c>
      <c r="H350" s="11">
        <f t="shared" si="188"/>
        <v>397</v>
      </c>
      <c r="I350" s="11">
        <f t="shared" si="189"/>
        <v>1858</v>
      </c>
      <c r="J350" s="9">
        <f t="shared" si="166"/>
        <v>2</v>
      </c>
      <c r="K350" s="9">
        <f t="shared" si="167"/>
        <v>0</v>
      </c>
      <c r="L350" s="9">
        <f t="shared" si="168"/>
        <v>1</v>
      </c>
      <c r="M350" s="9">
        <f t="shared" si="169"/>
        <v>0</v>
      </c>
      <c r="N350" s="1" t="s">
        <v>215</v>
      </c>
      <c r="O350" s="7">
        <v>39648</v>
      </c>
      <c r="P350" s="1" t="s">
        <v>727</v>
      </c>
      <c r="Q350" s="1">
        <v>1</v>
      </c>
      <c r="R350" s="1" t="s">
        <v>728</v>
      </c>
      <c r="S350" s="1">
        <f t="shared" si="170"/>
        <v>0</v>
      </c>
      <c r="T350" s="1">
        <f t="shared" si="171"/>
        <v>1</v>
      </c>
      <c r="U350" s="1">
        <f t="shared" si="172"/>
        <v>0</v>
      </c>
      <c r="V350" s="1">
        <f t="shared" si="173"/>
        <v>0</v>
      </c>
      <c r="W350" s="1">
        <f t="shared" si="174"/>
        <v>0</v>
      </c>
      <c r="X350" s="1">
        <f t="shared" ref="X350:X377" si="191">IF(AY350="SPECIAL ASSISTANT",1,0)</f>
        <v>0</v>
      </c>
      <c r="Y350" s="1">
        <f t="shared" si="175"/>
        <v>0</v>
      </c>
      <c r="Z350" s="1">
        <f t="shared" si="176"/>
        <v>0</v>
      </c>
      <c r="AA350" s="1">
        <f t="shared" si="177"/>
        <v>0</v>
      </c>
      <c r="AB350" s="1">
        <f t="shared" si="178"/>
        <v>0</v>
      </c>
      <c r="AC350" s="1">
        <f t="shared" si="160"/>
        <v>0</v>
      </c>
      <c r="AD350" s="1">
        <f t="shared" si="179"/>
        <v>0</v>
      </c>
      <c r="AE350" s="1">
        <f t="shared" si="165"/>
        <v>0</v>
      </c>
      <c r="AF350" s="1">
        <f t="shared" si="180"/>
        <v>0</v>
      </c>
      <c r="AG350" s="1">
        <f t="shared" si="181"/>
        <v>0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f t="shared" si="187"/>
        <v>0</v>
      </c>
      <c r="AN350" s="1">
        <v>0</v>
      </c>
      <c r="AO350" s="1">
        <v>1</v>
      </c>
      <c r="AP350" s="1">
        <f t="shared" si="182"/>
        <v>0</v>
      </c>
      <c r="AQ350" s="1">
        <v>0</v>
      </c>
      <c r="AR350" s="1">
        <f t="shared" si="183"/>
        <v>0</v>
      </c>
      <c r="AS350" s="1">
        <v>0</v>
      </c>
      <c r="AT350" s="1">
        <v>0</v>
      </c>
      <c r="AU350" s="1">
        <v>0</v>
      </c>
      <c r="AV350" s="1">
        <v>1</v>
      </c>
      <c r="AW350" s="1">
        <v>0</v>
      </c>
      <c r="AX350" s="1">
        <v>0</v>
      </c>
      <c r="AY350" s="2" t="s">
        <v>494</v>
      </c>
      <c r="AZ350" s="2"/>
      <c r="BA350" s="2"/>
      <c r="BB350" s="2"/>
    </row>
    <row r="351" spans="1:83" x14ac:dyDescent="0.25">
      <c r="A351" s="1">
        <v>335</v>
      </c>
      <c r="B351" s="2" t="s">
        <v>1028</v>
      </c>
      <c r="C351" s="1" t="s">
        <v>1029</v>
      </c>
      <c r="D351" s="7">
        <v>37263</v>
      </c>
      <c r="E351" s="9">
        <v>2002</v>
      </c>
      <c r="F351" s="13">
        <v>36911</v>
      </c>
      <c r="G351" s="13">
        <v>36911</v>
      </c>
      <c r="H351" s="11">
        <f t="shared" si="188"/>
        <v>352</v>
      </c>
      <c r="I351" s="11">
        <f t="shared" si="189"/>
        <v>352</v>
      </c>
      <c r="J351" s="9">
        <f t="shared" si="166"/>
        <v>2</v>
      </c>
      <c r="K351" s="9">
        <f t="shared" si="167"/>
        <v>0</v>
      </c>
      <c r="L351" s="9">
        <f t="shared" si="168"/>
        <v>1</v>
      </c>
      <c r="M351" s="9">
        <f t="shared" si="169"/>
        <v>0</v>
      </c>
      <c r="N351" s="1" t="s">
        <v>215</v>
      </c>
      <c r="O351" s="7" t="s">
        <v>1697</v>
      </c>
      <c r="P351" s="1" t="s">
        <v>727</v>
      </c>
      <c r="Q351" s="1">
        <v>1</v>
      </c>
      <c r="R351" s="1" t="s">
        <v>728</v>
      </c>
      <c r="S351" s="1">
        <f t="shared" si="170"/>
        <v>0</v>
      </c>
      <c r="T351" s="1">
        <f t="shared" si="171"/>
        <v>1</v>
      </c>
      <c r="U351" s="1">
        <f t="shared" si="172"/>
        <v>0</v>
      </c>
      <c r="V351" s="1">
        <f t="shared" si="173"/>
        <v>0</v>
      </c>
      <c r="W351" s="1">
        <f t="shared" si="174"/>
        <v>0</v>
      </c>
      <c r="X351" s="1">
        <f t="shared" si="191"/>
        <v>0</v>
      </c>
      <c r="Y351" s="1">
        <f t="shared" si="175"/>
        <v>0</v>
      </c>
      <c r="Z351" s="1">
        <f t="shared" si="176"/>
        <v>0</v>
      </c>
      <c r="AA351" s="1">
        <f t="shared" si="177"/>
        <v>0</v>
      </c>
      <c r="AB351" s="1">
        <f t="shared" si="178"/>
        <v>0</v>
      </c>
      <c r="AC351" s="1">
        <f t="shared" si="160"/>
        <v>0</v>
      </c>
      <c r="AD351" s="1">
        <f t="shared" si="179"/>
        <v>0</v>
      </c>
      <c r="AE351" s="1">
        <f t="shared" si="165"/>
        <v>0</v>
      </c>
      <c r="AF351" s="1">
        <f t="shared" si="180"/>
        <v>0</v>
      </c>
      <c r="AG351" s="1">
        <f t="shared" si="181"/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0</v>
      </c>
      <c r="AM351" s="1">
        <f t="shared" si="187"/>
        <v>0</v>
      </c>
      <c r="AN351" s="1">
        <v>0</v>
      </c>
      <c r="AO351" s="1">
        <f t="shared" ref="AO351:AO359" si="192">IF(K351="FORD",1,0)</f>
        <v>0</v>
      </c>
      <c r="AP351" s="1">
        <f t="shared" si="182"/>
        <v>0</v>
      </c>
      <c r="AQ351" s="1">
        <v>0</v>
      </c>
      <c r="AR351" s="1">
        <f t="shared" si="183"/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  <c r="AY351" s="2" t="s">
        <v>1589</v>
      </c>
      <c r="AZ351" s="2" t="s">
        <v>1725</v>
      </c>
      <c r="BA351" s="2" t="s">
        <v>1905</v>
      </c>
      <c r="BB351" s="2" t="s">
        <v>1813</v>
      </c>
    </row>
    <row r="352" spans="1:83" x14ac:dyDescent="0.25">
      <c r="A352" s="1">
        <v>334</v>
      </c>
      <c r="B352" s="1" t="s">
        <v>1175</v>
      </c>
      <c r="C352" s="1" t="s">
        <v>1176</v>
      </c>
      <c r="D352" s="7">
        <v>39133</v>
      </c>
      <c r="E352" s="9">
        <v>2007</v>
      </c>
      <c r="F352" s="13">
        <v>38372</v>
      </c>
      <c r="G352" s="13">
        <v>36911</v>
      </c>
      <c r="H352" s="11">
        <f t="shared" si="188"/>
        <v>761</v>
      </c>
      <c r="I352" s="11">
        <f t="shared" si="189"/>
        <v>2222</v>
      </c>
      <c r="J352" s="9">
        <f t="shared" si="166"/>
        <v>2</v>
      </c>
      <c r="K352" s="9">
        <f t="shared" si="167"/>
        <v>0</v>
      </c>
      <c r="L352" s="9">
        <f t="shared" si="168"/>
        <v>1</v>
      </c>
      <c r="M352" s="9">
        <f t="shared" si="169"/>
        <v>0</v>
      </c>
      <c r="N352" s="1" t="s">
        <v>215</v>
      </c>
      <c r="O352" s="7" t="s">
        <v>1601</v>
      </c>
      <c r="P352" s="1" t="s">
        <v>727</v>
      </c>
      <c r="Q352" s="1">
        <v>1</v>
      </c>
      <c r="R352" s="1" t="s">
        <v>728</v>
      </c>
      <c r="S352" s="1">
        <f t="shared" si="170"/>
        <v>0</v>
      </c>
      <c r="T352" s="1">
        <f t="shared" si="171"/>
        <v>1</v>
      </c>
      <c r="U352" s="1">
        <f t="shared" si="172"/>
        <v>0</v>
      </c>
      <c r="V352" s="1">
        <f t="shared" si="173"/>
        <v>0</v>
      </c>
      <c r="W352" s="1">
        <f t="shared" si="174"/>
        <v>0</v>
      </c>
      <c r="X352" s="1">
        <f t="shared" si="191"/>
        <v>0</v>
      </c>
      <c r="Y352" s="1">
        <f t="shared" si="175"/>
        <v>0</v>
      </c>
      <c r="Z352" s="1">
        <f t="shared" si="176"/>
        <v>0</v>
      </c>
      <c r="AA352" s="1">
        <f t="shared" si="177"/>
        <v>0</v>
      </c>
      <c r="AB352" s="1">
        <f t="shared" si="178"/>
        <v>0</v>
      </c>
      <c r="AC352" s="1">
        <f t="shared" si="160"/>
        <v>0</v>
      </c>
      <c r="AD352" s="1">
        <f t="shared" si="179"/>
        <v>0</v>
      </c>
      <c r="AE352" s="1">
        <f t="shared" si="165"/>
        <v>0</v>
      </c>
      <c r="AF352" s="1">
        <f t="shared" si="180"/>
        <v>0</v>
      </c>
      <c r="AG352" s="1">
        <f t="shared" si="181"/>
        <v>0</v>
      </c>
      <c r="AH352" s="1">
        <v>0</v>
      </c>
      <c r="AI352" s="1">
        <v>0</v>
      </c>
      <c r="AJ352" s="1">
        <v>0</v>
      </c>
      <c r="AK352" s="1">
        <v>0</v>
      </c>
      <c r="AL352" s="1">
        <v>0</v>
      </c>
      <c r="AM352" s="1">
        <f t="shared" si="187"/>
        <v>0</v>
      </c>
      <c r="AN352" s="1">
        <v>0</v>
      </c>
      <c r="AO352" s="1">
        <f t="shared" si="192"/>
        <v>0</v>
      </c>
      <c r="AP352" s="1">
        <f t="shared" si="182"/>
        <v>0</v>
      </c>
      <c r="AQ352" s="1">
        <v>0</v>
      </c>
      <c r="AR352" s="1">
        <f t="shared" si="183"/>
        <v>0</v>
      </c>
      <c r="AS352" s="1">
        <v>0</v>
      </c>
      <c r="AT352" s="1">
        <v>1</v>
      </c>
      <c r="AU352" s="1">
        <v>0</v>
      </c>
      <c r="AV352" s="1">
        <v>0</v>
      </c>
      <c r="AW352" s="1">
        <v>0</v>
      </c>
      <c r="AX352" s="1">
        <v>0</v>
      </c>
      <c r="AY352" s="2" t="s">
        <v>1745</v>
      </c>
      <c r="AZ352" s="2" t="s">
        <v>1740</v>
      </c>
      <c r="BA352" s="2" t="s">
        <v>1907</v>
      </c>
      <c r="BB352" s="2" t="s">
        <v>1813</v>
      </c>
      <c r="BC352" s="1">
        <v>1</v>
      </c>
      <c r="BE352" s="1">
        <v>0</v>
      </c>
      <c r="BG352" s="1">
        <v>0</v>
      </c>
      <c r="BH352" s="1">
        <v>0</v>
      </c>
      <c r="BI352" s="1">
        <v>0</v>
      </c>
      <c r="BJ352" s="1">
        <v>1</v>
      </c>
      <c r="BK352" s="1">
        <v>1</v>
      </c>
      <c r="BL352" s="1">
        <v>0</v>
      </c>
      <c r="BM352" s="1">
        <v>1</v>
      </c>
      <c r="BN352" s="1" t="s">
        <v>254</v>
      </c>
      <c r="BO352" s="1">
        <v>0</v>
      </c>
      <c r="BP352" s="1">
        <v>1</v>
      </c>
      <c r="BQ352" s="1">
        <v>0</v>
      </c>
      <c r="BR352" s="1">
        <v>0</v>
      </c>
      <c r="BS352" s="1">
        <v>0</v>
      </c>
      <c r="BT352" s="1">
        <v>0</v>
      </c>
      <c r="BU352" s="1">
        <v>0</v>
      </c>
      <c r="BV352" s="1">
        <v>0</v>
      </c>
      <c r="BW352" s="1">
        <v>0</v>
      </c>
      <c r="BX352" s="1">
        <v>1</v>
      </c>
      <c r="BY352" s="1">
        <v>0</v>
      </c>
      <c r="CB352" s="1">
        <v>4</v>
      </c>
      <c r="CC352" s="1">
        <v>0</v>
      </c>
      <c r="CD352" s="1">
        <v>0</v>
      </c>
    </row>
    <row r="353" spans="1:83" x14ac:dyDescent="0.25">
      <c r="A353" s="1">
        <v>332</v>
      </c>
      <c r="B353" s="2" t="s">
        <v>777</v>
      </c>
      <c r="C353" s="1" t="s">
        <v>778</v>
      </c>
      <c r="D353" s="7">
        <v>37228</v>
      </c>
      <c r="E353" s="9">
        <v>2001</v>
      </c>
      <c r="F353" s="13">
        <v>36911</v>
      </c>
      <c r="G353" s="13">
        <v>36911</v>
      </c>
      <c r="H353" s="11">
        <f t="shared" si="188"/>
        <v>317</v>
      </c>
      <c r="I353" s="11">
        <f t="shared" si="189"/>
        <v>317</v>
      </c>
      <c r="J353" s="9">
        <f t="shared" si="166"/>
        <v>2</v>
      </c>
      <c r="K353" s="9">
        <f t="shared" si="167"/>
        <v>0</v>
      </c>
      <c r="L353" s="9">
        <f t="shared" si="168"/>
        <v>1</v>
      </c>
      <c r="M353" s="9">
        <f t="shared" si="169"/>
        <v>0</v>
      </c>
      <c r="N353" s="1" t="s">
        <v>215</v>
      </c>
      <c r="O353" s="7" t="s">
        <v>1479</v>
      </c>
      <c r="P353" s="1" t="s">
        <v>741</v>
      </c>
      <c r="Q353" s="1">
        <v>0</v>
      </c>
      <c r="R353" s="1" t="s">
        <v>742</v>
      </c>
      <c r="S353" s="1">
        <f t="shared" si="170"/>
        <v>1</v>
      </c>
      <c r="T353" s="1">
        <f t="shared" si="171"/>
        <v>0</v>
      </c>
      <c r="U353" s="1">
        <f t="shared" si="172"/>
        <v>0</v>
      </c>
      <c r="V353" s="1">
        <f t="shared" si="173"/>
        <v>0</v>
      </c>
      <c r="W353" s="1">
        <f t="shared" si="174"/>
        <v>0</v>
      </c>
      <c r="X353" s="1">
        <f t="shared" si="191"/>
        <v>0</v>
      </c>
      <c r="Y353" s="1">
        <f t="shared" si="175"/>
        <v>0</v>
      </c>
      <c r="Z353" s="1">
        <f t="shared" si="176"/>
        <v>0</v>
      </c>
      <c r="AA353" s="1">
        <f t="shared" si="177"/>
        <v>0</v>
      </c>
      <c r="AB353" s="1">
        <f t="shared" si="178"/>
        <v>0</v>
      </c>
      <c r="AC353" s="1">
        <f t="shared" si="160"/>
        <v>0</v>
      </c>
      <c r="AD353" s="1">
        <f t="shared" si="179"/>
        <v>0</v>
      </c>
      <c r="AE353" s="1">
        <f t="shared" si="165"/>
        <v>0</v>
      </c>
      <c r="AF353" s="1">
        <f t="shared" si="180"/>
        <v>0</v>
      </c>
      <c r="AG353" s="1">
        <f t="shared" si="181"/>
        <v>0</v>
      </c>
      <c r="AH353" s="1">
        <v>0</v>
      </c>
      <c r="AI353" s="1">
        <v>0</v>
      </c>
      <c r="AJ353" s="1">
        <v>0</v>
      </c>
      <c r="AK353" s="1">
        <v>0</v>
      </c>
      <c r="AL353" s="1">
        <v>0</v>
      </c>
      <c r="AM353" s="1">
        <f t="shared" si="187"/>
        <v>0</v>
      </c>
      <c r="AN353" s="1">
        <v>0</v>
      </c>
      <c r="AO353" s="1">
        <f t="shared" si="192"/>
        <v>0</v>
      </c>
      <c r="AP353" s="1">
        <f t="shared" si="182"/>
        <v>0</v>
      </c>
      <c r="AQ353" s="1">
        <v>0</v>
      </c>
      <c r="AR353" s="1">
        <f t="shared" si="183"/>
        <v>0</v>
      </c>
      <c r="AS353" s="1">
        <v>0</v>
      </c>
      <c r="AT353" s="1">
        <v>1</v>
      </c>
      <c r="AU353" s="1">
        <v>0</v>
      </c>
      <c r="AV353" s="1">
        <v>0</v>
      </c>
      <c r="AW353" s="1">
        <v>0</v>
      </c>
      <c r="AX353" s="1">
        <v>0</v>
      </c>
      <c r="AY353" s="2" t="s">
        <v>1746</v>
      </c>
      <c r="AZ353" s="2" t="s">
        <v>1727</v>
      </c>
      <c r="BA353" s="2" t="s">
        <v>1905</v>
      </c>
      <c r="BB353" s="2" t="s">
        <v>1831</v>
      </c>
      <c r="BC353" s="1">
        <v>1</v>
      </c>
      <c r="BE353" s="1">
        <v>0</v>
      </c>
      <c r="BG353" s="1">
        <v>0</v>
      </c>
      <c r="BH353" s="1">
        <v>0</v>
      </c>
      <c r="BI353" s="1">
        <v>1</v>
      </c>
      <c r="BJ353" s="1">
        <v>1</v>
      </c>
      <c r="BK353" s="1">
        <v>2</v>
      </c>
      <c r="BL353" s="1">
        <v>0</v>
      </c>
      <c r="BM353" s="1">
        <v>0</v>
      </c>
      <c r="BO353" s="1">
        <v>0</v>
      </c>
      <c r="BP353" s="1">
        <v>0</v>
      </c>
      <c r="BQ353" s="1">
        <v>0</v>
      </c>
      <c r="BR353" s="1">
        <v>0</v>
      </c>
      <c r="BS353" s="1">
        <v>0</v>
      </c>
      <c r="BT353" s="1">
        <v>0</v>
      </c>
      <c r="BU353" s="1">
        <v>0</v>
      </c>
      <c r="BV353" s="1">
        <v>0</v>
      </c>
      <c r="BW353" s="1">
        <v>0</v>
      </c>
      <c r="BX353" s="1">
        <v>1</v>
      </c>
      <c r="BY353" s="1">
        <v>0</v>
      </c>
      <c r="CB353" s="1">
        <v>0</v>
      </c>
      <c r="CC353" s="1">
        <v>0</v>
      </c>
      <c r="CD353" s="1">
        <v>0</v>
      </c>
    </row>
    <row r="354" spans="1:83" x14ac:dyDescent="0.25">
      <c r="A354" s="1">
        <v>331</v>
      </c>
      <c r="B354" s="1" t="s">
        <v>1389</v>
      </c>
      <c r="C354" s="1" t="s">
        <v>1390</v>
      </c>
      <c r="D354" s="7">
        <v>37351</v>
      </c>
      <c r="E354" s="9">
        <v>2002</v>
      </c>
      <c r="F354" s="13">
        <v>36911</v>
      </c>
      <c r="G354" s="13">
        <v>36911</v>
      </c>
      <c r="H354" s="11">
        <f t="shared" si="188"/>
        <v>440</v>
      </c>
      <c r="I354" s="11">
        <f t="shared" si="189"/>
        <v>440</v>
      </c>
      <c r="J354" s="9">
        <f t="shared" si="166"/>
        <v>2</v>
      </c>
      <c r="K354" s="9">
        <f t="shared" si="167"/>
        <v>0</v>
      </c>
      <c r="L354" s="9">
        <f t="shared" si="168"/>
        <v>1</v>
      </c>
      <c r="M354" s="9">
        <f t="shared" si="169"/>
        <v>0</v>
      </c>
      <c r="N354" s="1" t="s">
        <v>215</v>
      </c>
      <c r="O354" s="7" t="s">
        <v>1809</v>
      </c>
      <c r="P354" s="1" t="s">
        <v>731</v>
      </c>
      <c r="Q354" s="1">
        <v>0</v>
      </c>
      <c r="R354" s="1" t="s">
        <v>732</v>
      </c>
      <c r="S354" s="1">
        <f t="shared" si="170"/>
        <v>0</v>
      </c>
      <c r="T354" s="1">
        <f t="shared" si="171"/>
        <v>0</v>
      </c>
      <c r="U354" s="1">
        <f t="shared" si="172"/>
        <v>1</v>
      </c>
      <c r="V354" s="1">
        <f t="shared" si="173"/>
        <v>0</v>
      </c>
      <c r="W354" s="1">
        <f t="shared" si="174"/>
        <v>0</v>
      </c>
      <c r="X354" s="1">
        <f t="shared" si="191"/>
        <v>0</v>
      </c>
      <c r="Y354" s="1">
        <f t="shared" si="175"/>
        <v>0</v>
      </c>
      <c r="Z354" s="1">
        <f t="shared" si="176"/>
        <v>0</v>
      </c>
      <c r="AA354" s="1">
        <f t="shared" si="177"/>
        <v>0</v>
      </c>
      <c r="AB354" s="1">
        <f t="shared" si="178"/>
        <v>0</v>
      </c>
      <c r="AC354" s="1">
        <f t="shared" si="160"/>
        <v>0</v>
      </c>
      <c r="AD354" s="1">
        <f t="shared" si="179"/>
        <v>0</v>
      </c>
      <c r="AE354" s="1">
        <f t="shared" si="165"/>
        <v>0</v>
      </c>
      <c r="AF354" s="1">
        <f t="shared" si="180"/>
        <v>0</v>
      </c>
      <c r="AG354" s="1">
        <v>0</v>
      </c>
      <c r="AH354" s="1">
        <v>1</v>
      </c>
      <c r="AI354" s="1">
        <v>0</v>
      </c>
      <c r="AJ354" s="1">
        <v>0</v>
      </c>
      <c r="AK354" s="1">
        <v>0</v>
      </c>
      <c r="AL354" s="1">
        <v>0</v>
      </c>
      <c r="AM354" s="1">
        <f t="shared" si="187"/>
        <v>0</v>
      </c>
      <c r="AN354" s="1">
        <v>1</v>
      </c>
      <c r="AO354" s="1">
        <f t="shared" si="192"/>
        <v>0</v>
      </c>
      <c r="AP354" s="1">
        <f t="shared" si="182"/>
        <v>0</v>
      </c>
      <c r="AQ354" s="1">
        <v>0</v>
      </c>
      <c r="AR354" s="1">
        <f t="shared" si="183"/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2" t="s">
        <v>1875</v>
      </c>
      <c r="AZ354" s="2" t="s">
        <v>1873</v>
      </c>
      <c r="BA354" s="2" t="s">
        <v>1915</v>
      </c>
      <c r="BB354" s="2" t="s">
        <v>1813</v>
      </c>
      <c r="BC354" s="1">
        <v>2</v>
      </c>
      <c r="BD354" s="1" t="s">
        <v>218</v>
      </c>
      <c r="BE354" s="1">
        <v>1</v>
      </c>
      <c r="BG354" s="1">
        <v>1</v>
      </c>
      <c r="BH354" s="1">
        <v>0</v>
      </c>
      <c r="BI354" s="1">
        <v>1</v>
      </c>
      <c r="BJ354" s="1">
        <v>0</v>
      </c>
      <c r="BK354" s="1">
        <v>2</v>
      </c>
      <c r="BL354" s="1">
        <v>0</v>
      </c>
      <c r="BM354" s="1">
        <v>1</v>
      </c>
      <c r="BN354" s="1" t="s">
        <v>2059</v>
      </c>
      <c r="BO354" s="1">
        <v>1</v>
      </c>
      <c r="BP354" s="1">
        <v>0</v>
      </c>
      <c r="BQ354" s="1">
        <v>0</v>
      </c>
      <c r="BR354" s="1">
        <v>0</v>
      </c>
      <c r="BS354" s="1">
        <v>0</v>
      </c>
      <c r="BT354" s="1">
        <v>0</v>
      </c>
      <c r="BU354" s="1">
        <v>1</v>
      </c>
      <c r="BV354" s="1">
        <v>0</v>
      </c>
      <c r="BW354" s="1">
        <v>0</v>
      </c>
      <c r="BX354" s="1">
        <v>1</v>
      </c>
      <c r="BY354" s="1">
        <v>0</v>
      </c>
      <c r="CB354" s="1">
        <v>0</v>
      </c>
      <c r="CC354" s="1">
        <v>0</v>
      </c>
      <c r="CD354" s="1">
        <v>1</v>
      </c>
      <c r="CE354" s="1" t="s">
        <v>2060</v>
      </c>
    </row>
    <row r="355" spans="1:83" x14ac:dyDescent="0.25">
      <c r="A355" s="1">
        <v>330</v>
      </c>
      <c r="B355" s="1" t="s">
        <v>1174</v>
      </c>
      <c r="C355" s="1" t="s">
        <v>1118</v>
      </c>
      <c r="D355" s="7">
        <v>38781</v>
      </c>
      <c r="E355" s="9">
        <v>2006</v>
      </c>
      <c r="F355" s="13">
        <v>38372</v>
      </c>
      <c r="G355" s="13">
        <v>36911</v>
      </c>
      <c r="H355" s="11">
        <f t="shared" si="188"/>
        <v>409</v>
      </c>
      <c r="I355" s="11">
        <f t="shared" si="189"/>
        <v>1870</v>
      </c>
      <c r="J355" s="9">
        <f t="shared" si="166"/>
        <v>2</v>
      </c>
      <c r="K355" s="9">
        <f t="shared" si="167"/>
        <v>0</v>
      </c>
      <c r="L355" s="9">
        <f t="shared" si="168"/>
        <v>1</v>
      </c>
      <c r="M355" s="9">
        <f t="shared" si="169"/>
        <v>0</v>
      </c>
      <c r="N355" s="1" t="s">
        <v>215</v>
      </c>
      <c r="O355" s="7" t="s">
        <v>1652</v>
      </c>
      <c r="P355" s="1" t="s">
        <v>727</v>
      </c>
      <c r="Q355" s="1">
        <v>1</v>
      </c>
      <c r="R355" s="1" t="s">
        <v>728</v>
      </c>
      <c r="S355" s="1">
        <f t="shared" si="170"/>
        <v>0</v>
      </c>
      <c r="T355" s="1">
        <f t="shared" si="171"/>
        <v>1</v>
      </c>
      <c r="U355" s="1">
        <f t="shared" si="172"/>
        <v>0</v>
      </c>
      <c r="V355" s="1">
        <f t="shared" si="173"/>
        <v>0</v>
      </c>
      <c r="W355" s="1">
        <f t="shared" si="174"/>
        <v>0</v>
      </c>
      <c r="X355" s="1">
        <f t="shared" si="191"/>
        <v>0</v>
      </c>
      <c r="Y355" s="1">
        <f t="shared" si="175"/>
        <v>0</v>
      </c>
      <c r="Z355" s="1">
        <f t="shared" si="176"/>
        <v>0</v>
      </c>
      <c r="AA355" s="1">
        <f t="shared" si="177"/>
        <v>0</v>
      </c>
      <c r="AB355" s="1">
        <f t="shared" si="178"/>
        <v>0</v>
      </c>
      <c r="AC355" s="1">
        <f t="shared" si="160"/>
        <v>0</v>
      </c>
      <c r="AD355" s="1">
        <f t="shared" si="179"/>
        <v>0</v>
      </c>
      <c r="AE355" s="1">
        <f t="shared" si="165"/>
        <v>0</v>
      </c>
      <c r="AF355" s="1">
        <f t="shared" si="180"/>
        <v>0</v>
      </c>
      <c r="AG355" s="1">
        <f t="shared" ref="AG355:AG418" si="193">IF(AY355="SECRETARY OF LABOR",1,0)</f>
        <v>0</v>
      </c>
      <c r="AH355" s="1">
        <v>0</v>
      </c>
      <c r="AI355" s="1">
        <v>0</v>
      </c>
      <c r="AJ355" s="1">
        <v>0</v>
      </c>
      <c r="AK355" s="1">
        <v>0</v>
      </c>
      <c r="AL355" s="1">
        <v>0</v>
      </c>
      <c r="AM355" s="1">
        <f t="shared" si="187"/>
        <v>0</v>
      </c>
      <c r="AN355" s="1">
        <v>0</v>
      </c>
      <c r="AO355" s="1">
        <f t="shared" si="192"/>
        <v>0</v>
      </c>
      <c r="AP355" s="1">
        <f t="shared" si="182"/>
        <v>0</v>
      </c>
      <c r="AQ355" s="1">
        <v>0</v>
      </c>
      <c r="AR355" s="1">
        <f t="shared" si="183"/>
        <v>0</v>
      </c>
      <c r="AS355" s="1">
        <v>0</v>
      </c>
      <c r="AT355" s="1">
        <v>1</v>
      </c>
      <c r="AU355" s="1">
        <v>0</v>
      </c>
      <c r="AV355" s="1">
        <v>0</v>
      </c>
      <c r="AW355" s="1">
        <v>0</v>
      </c>
      <c r="AX355" s="1">
        <v>0</v>
      </c>
      <c r="AY355" s="2" t="s">
        <v>1745</v>
      </c>
      <c r="AZ355" s="2" t="s">
        <v>1736</v>
      </c>
      <c r="BA355" s="2" t="s">
        <v>1906</v>
      </c>
      <c r="BB355" s="2" t="s">
        <v>1813</v>
      </c>
      <c r="BC355" s="1">
        <v>1</v>
      </c>
      <c r="BE355" s="1">
        <v>0</v>
      </c>
      <c r="BG355" s="1">
        <v>0</v>
      </c>
      <c r="BH355" s="1">
        <v>0</v>
      </c>
      <c r="BI355" s="1">
        <v>0</v>
      </c>
      <c r="BJ355" s="1">
        <v>0</v>
      </c>
      <c r="BK355" s="1">
        <v>0</v>
      </c>
      <c r="BL355" s="1">
        <v>0</v>
      </c>
      <c r="BM355" s="1">
        <v>0</v>
      </c>
      <c r="BO355" s="1">
        <v>0</v>
      </c>
      <c r="BP355" s="1">
        <v>0</v>
      </c>
      <c r="BQ355" s="1">
        <v>0</v>
      </c>
      <c r="BR355" s="1">
        <v>0</v>
      </c>
      <c r="BS355" s="1">
        <v>0</v>
      </c>
      <c r="BT355" s="1">
        <v>0</v>
      </c>
      <c r="BU355" s="1">
        <v>0</v>
      </c>
      <c r="BV355" s="1">
        <v>0</v>
      </c>
      <c r="BW355" s="1">
        <v>0</v>
      </c>
      <c r="BX355" s="1">
        <v>1</v>
      </c>
      <c r="BY355" s="1">
        <v>0</v>
      </c>
      <c r="CB355" s="1">
        <v>0</v>
      </c>
      <c r="CC355" s="1">
        <v>0</v>
      </c>
      <c r="CD355" s="1">
        <v>0</v>
      </c>
    </row>
    <row r="356" spans="1:83" x14ac:dyDescent="0.25">
      <c r="A356" s="1">
        <v>329</v>
      </c>
      <c r="B356" s="2" t="s">
        <v>1026</v>
      </c>
      <c r="C356" s="1" t="s">
        <v>1027</v>
      </c>
      <c r="D356" s="7">
        <v>37200</v>
      </c>
      <c r="E356" s="9">
        <v>2001</v>
      </c>
      <c r="F356" s="13">
        <v>36911</v>
      </c>
      <c r="G356" s="13">
        <v>36911</v>
      </c>
      <c r="H356" s="11">
        <f t="shared" si="188"/>
        <v>289</v>
      </c>
      <c r="I356" s="11">
        <f t="shared" si="189"/>
        <v>289</v>
      </c>
      <c r="J356" s="9">
        <f t="shared" si="166"/>
        <v>2</v>
      </c>
      <c r="K356" s="9">
        <f t="shared" si="167"/>
        <v>0</v>
      </c>
      <c r="L356" s="9">
        <f t="shared" si="168"/>
        <v>1</v>
      </c>
      <c r="M356" s="9">
        <f t="shared" si="169"/>
        <v>0</v>
      </c>
      <c r="N356" s="1" t="s">
        <v>215</v>
      </c>
      <c r="O356" s="7" t="s">
        <v>1809</v>
      </c>
      <c r="P356" s="1" t="s">
        <v>727</v>
      </c>
      <c r="Q356" s="1">
        <v>1</v>
      </c>
      <c r="R356" s="1" t="s">
        <v>728</v>
      </c>
      <c r="S356" s="1">
        <f t="shared" si="170"/>
        <v>0</v>
      </c>
      <c r="T356" s="1">
        <f t="shared" si="171"/>
        <v>1</v>
      </c>
      <c r="U356" s="1">
        <f t="shared" si="172"/>
        <v>0</v>
      </c>
      <c r="V356" s="1">
        <f t="shared" si="173"/>
        <v>0</v>
      </c>
      <c r="W356" s="1">
        <f t="shared" si="174"/>
        <v>0</v>
      </c>
      <c r="X356" s="1">
        <f t="shared" si="191"/>
        <v>0</v>
      </c>
      <c r="Y356" s="1">
        <f t="shared" si="175"/>
        <v>0</v>
      </c>
      <c r="Z356" s="1">
        <f t="shared" si="176"/>
        <v>0</v>
      </c>
      <c r="AA356" s="1">
        <f t="shared" si="177"/>
        <v>0</v>
      </c>
      <c r="AB356" s="1">
        <f t="shared" si="178"/>
        <v>0</v>
      </c>
      <c r="AC356" s="1">
        <f t="shared" si="160"/>
        <v>0</v>
      </c>
      <c r="AD356" s="1">
        <f t="shared" si="179"/>
        <v>0</v>
      </c>
      <c r="AE356" s="1">
        <f t="shared" si="165"/>
        <v>0</v>
      </c>
      <c r="AF356" s="1">
        <f t="shared" si="180"/>
        <v>0</v>
      </c>
      <c r="AG356" s="1">
        <f t="shared" si="193"/>
        <v>0</v>
      </c>
      <c r="AH356" s="1">
        <v>0</v>
      </c>
      <c r="AI356" s="1">
        <v>0</v>
      </c>
      <c r="AJ356" s="1">
        <v>0</v>
      </c>
      <c r="AK356" s="1">
        <v>0</v>
      </c>
      <c r="AL356" s="1">
        <v>0</v>
      </c>
      <c r="AM356" s="1">
        <f t="shared" si="187"/>
        <v>0</v>
      </c>
      <c r="AN356" s="1">
        <v>0</v>
      </c>
      <c r="AO356" s="1">
        <f t="shared" si="192"/>
        <v>0</v>
      </c>
      <c r="AP356" s="1">
        <f t="shared" si="182"/>
        <v>0</v>
      </c>
      <c r="AQ356" s="1">
        <v>0</v>
      </c>
      <c r="AR356" s="1">
        <f t="shared" si="183"/>
        <v>0</v>
      </c>
      <c r="AS356" s="1">
        <v>0</v>
      </c>
      <c r="AT356" s="1">
        <v>0</v>
      </c>
      <c r="AU356" s="1">
        <v>0</v>
      </c>
      <c r="AV356" s="1">
        <v>0</v>
      </c>
      <c r="AW356" s="1">
        <v>0</v>
      </c>
      <c r="AX356" s="1">
        <v>0</v>
      </c>
      <c r="AY356" s="2" t="s">
        <v>1589</v>
      </c>
      <c r="AZ356" s="2" t="s">
        <v>1725</v>
      </c>
      <c r="BA356" s="2" t="s">
        <v>1905</v>
      </c>
      <c r="BB356" s="2" t="s">
        <v>1813</v>
      </c>
    </row>
    <row r="357" spans="1:83" x14ac:dyDescent="0.25">
      <c r="A357" s="1">
        <v>327</v>
      </c>
      <c r="B357" s="1" t="s">
        <v>1369</v>
      </c>
      <c r="C357" s="1" t="s">
        <v>614</v>
      </c>
      <c r="D357" s="7">
        <v>38431</v>
      </c>
      <c r="E357" s="9">
        <v>2005</v>
      </c>
      <c r="F357" s="13">
        <v>38372</v>
      </c>
      <c r="G357" s="13">
        <v>36911</v>
      </c>
      <c r="H357" s="11">
        <f t="shared" si="188"/>
        <v>59</v>
      </c>
      <c r="I357" s="11">
        <f t="shared" si="189"/>
        <v>1520</v>
      </c>
      <c r="J357" s="9">
        <f t="shared" si="166"/>
        <v>2</v>
      </c>
      <c r="K357" s="9">
        <f t="shared" si="167"/>
        <v>0</v>
      </c>
      <c r="L357" s="9">
        <f t="shared" si="168"/>
        <v>1</v>
      </c>
      <c r="M357" s="9">
        <f t="shared" si="169"/>
        <v>0</v>
      </c>
      <c r="N357" s="1" t="s">
        <v>215</v>
      </c>
      <c r="O357" s="7" t="s">
        <v>1865</v>
      </c>
      <c r="P357" s="1" t="s">
        <v>741</v>
      </c>
      <c r="Q357" s="1">
        <v>0</v>
      </c>
      <c r="R357" s="1" t="s">
        <v>742</v>
      </c>
      <c r="S357" s="1">
        <f t="shared" si="170"/>
        <v>1</v>
      </c>
      <c r="T357" s="1">
        <f t="shared" si="171"/>
        <v>0</v>
      </c>
      <c r="U357" s="1">
        <f t="shared" si="172"/>
        <v>0</v>
      </c>
      <c r="V357" s="1">
        <f t="shared" si="173"/>
        <v>0</v>
      </c>
      <c r="W357" s="1">
        <f t="shared" si="174"/>
        <v>0</v>
      </c>
      <c r="X357" s="1">
        <f t="shared" si="191"/>
        <v>0</v>
      </c>
      <c r="Y357" s="1">
        <f t="shared" si="175"/>
        <v>0</v>
      </c>
      <c r="Z357" s="1">
        <f t="shared" si="176"/>
        <v>0</v>
      </c>
      <c r="AA357" s="1">
        <f t="shared" si="177"/>
        <v>0</v>
      </c>
      <c r="AB357" s="1">
        <f t="shared" si="178"/>
        <v>0</v>
      </c>
      <c r="AC357" s="1">
        <f t="shared" si="160"/>
        <v>0</v>
      </c>
      <c r="AD357" s="1">
        <f t="shared" si="179"/>
        <v>0</v>
      </c>
      <c r="AE357" s="1">
        <f t="shared" si="165"/>
        <v>0</v>
      </c>
      <c r="AF357" s="1">
        <f t="shared" si="180"/>
        <v>0</v>
      </c>
      <c r="AG357" s="1">
        <f t="shared" si="193"/>
        <v>0</v>
      </c>
      <c r="AH357" s="1">
        <v>0</v>
      </c>
      <c r="AI357" s="1">
        <v>0</v>
      </c>
      <c r="AJ357" s="1">
        <v>0</v>
      </c>
      <c r="AK357" s="1">
        <v>0</v>
      </c>
      <c r="AL357" s="1">
        <v>0</v>
      </c>
      <c r="AM357" s="1">
        <v>1</v>
      </c>
      <c r="AN357" s="1">
        <v>0</v>
      </c>
      <c r="AO357" s="1">
        <f t="shared" si="192"/>
        <v>0</v>
      </c>
      <c r="AP357" s="1">
        <f t="shared" si="182"/>
        <v>0</v>
      </c>
      <c r="AQ357" s="1">
        <v>0</v>
      </c>
      <c r="AR357" s="1">
        <f t="shared" si="183"/>
        <v>0</v>
      </c>
      <c r="AS357" s="1">
        <v>0</v>
      </c>
      <c r="AT357" s="1">
        <v>0</v>
      </c>
      <c r="AU357" s="1">
        <v>0</v>
      </c>
      <c r="AV357" s="1">
        <v>0</v>
      </c>
      <c r="AW357" s="1">
        <v>0</v>
      </c>
      <c r="AX357" s="1">
        <v>0</v>
      </c>
      <c r="AY357" s="2" t="s">
        <v>1864</v>
      </c>
      <c r="AZ357" s="2" t="s">
        <v>1812</v>
      </c>
      <c r="BA357" s="2" t="s">
        <v>1914</v>
      </c>
      <c r="BB357" s="2" t="s">
        <v>1803</v>
      </c>
    </row>
    <row r="358" spans="1:83" x14ac:dyDescent="0.25">
      <c r="A358" s="1">
        <v>328</v>
      </c>
      <c r="B358" s="2" t="s">
        <v>1369</v>
      </c>
      <c r="C358" s="1" t="s">
        <v>930</v>
      </c>
      <c r="D358" s="7">
        <v>36933</v>
      </c>
      <c r="E358" s="9">
        <v>2001</v>
      </c>
      <c r="F358" s="13">
        <v>36911</v>
      </c>
      <c r="G358" s="13">
        <v>36911</v>
      </c>
      <c r="H358" s="11">
        <f t="shared" si="188"/>
        <v>22</v>
      </c>
      <c r="I358" s="11">
        <f t="shared" si="189"/>
        <v>22</v>
      </c>
      <c r="J358" s="9">
        <f t="shared" si="166"/>
        <v>2</v>
      </c>
      <c r="K358" s="9">
        <f t="shared" si="167"/>
        <v>0</v>
      </c>
      <c r="L358" s="9">
        <f t="shared" si="168"/>
        <v>1</v>
      </c>
      <c r="M358" s="9">
        <f t="shared" si="169"/>
        <v>0</v>
      </c>
      <c r="N358" s="1" t="s">
        <v>215</v>
      </c>
      <c r="O358" s="7" t="s">
        <v>1480</v>
      </c>
      <c r="P358" s="1" t="s">
        <v>727</v>
      </c>
      <c r="Q358" s="1">
        <v>1</v>
      </c>
      <c r="R358" s="1" t="s">
        <v>728</v>
      </c>
      <c r="S358" s="1">
        <f t="shared" si="170"/>
        <v>0</v>
      </c>
      <c r="T358" s="1">
        <f t="shared" si="171"/>
        <v>1</v>
      </c>
      <c r="U358" s="1">
        <f t="shared" si="172"/>
        <v>0</v>
      </c>
      <c r="V358" s="1">
        <f t="shared" si="173"/>
        <v>0</v>
      </c>
      <c r="W358" s="1">
        <f t="shared" si="174"/>
        <v>0</v>
      </c>
      <c r="X358" s="1">
        <f t="shared" si="191"/>
        <v>1</v>
      </c>
      <c r="Y358" s="1">
        <f t="shared" si="175"/>
        <v>0</v>
      </c>
      <c r="Z358" s="1">
        <f t="shared" si="176"/>
        <v>0</v>
      </c>
      <c r="AA358" s="1">
        <f t="shared" si="177"/>
        <v>0</v>
      </c>
      <c r="AB358" s="1">
        <f t="shared" si="178"/>
        <v>0</v>
      </c>
      <c r="AC358" s="1">
        <f t="shared" si="160"/>
        <v>0</v>
      </c>
      <c r="AD358" s="1">
        <f t="shared" si="179"/>
        <v>0</v>
      </c>
      <c r="AE358" s="1">
        <f t="shared" si="165"/>
        <v>0</v>
      </c>
      <c r="AF358" s="1">
        <f t="shared" si="180"/>
        <v>0</v>
      </c>
      <c r="AG358" s="1">
        <f t="shared" si="193"/>
        <v>0</v>
      </c>
      <c r="AH358" s="1">
        <v>0</v>
      </c>
      <c r="AI358" s="1">
        <v>0</v>
      </c>
      <c r="AJ358" s="1">
        <v>0</v>
      </c>
      <c r="AK358" s="1">
        <v>0</v>
      </c>
      <c r="AL358" s="1">
        <v>0</v>
      </c>
      <c r="AM358" s="1">
        <f>IF(K358="FORD",1,0)</f>
        <v>0</v>
      </c>
      <c r="AN358" s="1">
        <v>0</v>
      </c>
      <c r="AO358" s="1">
        <f t="shared" si="192"/>
        <v>0</v>
      </c>
      <c r="AP358" s="1">
        <f t="shared" si="182"/>
        <v>0</v>
      </c>
      <c r="AQ358" s="1">
        <v>0</v>
      </c>
      <c r="AR358" s="1">
        <f t="shared" si="183"/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1">
        <v>0</v>
      </c>
      <c r="AY358" s="2" t="s">
        <v>1722</v>
      </c>
      <c r="AZ358" s="2" t="s">
        <v>1725</v>
      </c>
      <c r="BA358" s="2" t="s">
        <v>1905</v>
      </c>
      <c r="BB358" s="2" t="s">
        <v>1813</v>
      </c>
    </row>
    <row r="359" spans="1:83" x14ac:dyDescent="0.25">
      <c r="A359" s="1">
        <v>324</v>
      </c>
      <c r="B359" s="1" t="s">
        <v>1383</v>
      </c>
      <c r="C359" s="1" t="s">
        <v>1384</v>
      </c>
      <c r="D359" s="7">
        <v>37745</v>
      </c>
      <c r="E359" s="9">
        <v>2003</v>
      </c>
      <c r="F359" s="13">
        <v>36911</v>
      </c>
      <c r="G359" s="13">
        <v>36911</v>
      </c>
      <c r="H359" s="11">
        <f t="shared" si="188"/>
        <v>834</v>
      </c>
      <c r="I359" s="11">
        <f t="shared" si="189"/>
        <v>834</v>
      </c>
      <c r="J359" s="9">
        <f t="shared" si="166"/>
        <v>2</v>
      </c>
      <c r="K359" s="9">
        <f t="shared" si="167"/>
        <v>0</v>
      </c>
      <c r="L359" s="9">
        <f t="shared" si="168"/>
        <v>1</v>
      </c>
      <c r="M359" s="9">
        <f t="shared" si="169"/>
        <v>0</v>
      </c>
      <c r="N359" s="1" t="s">
        <v>215</v>
      </c>
      <c r="O359" s="7" t="s">
        <v>1823</v>
      </c>
      <c r="P359" s="1" t="s">
        <v>377</v>
      </c>
      <c r="Q359" s="1">
        <v>0</v>
      </c>
      <c r="R359" s="1" t="s">
        <v>377</v>
      </c>
      <c r="S359" s="1">
        <f t="shared" si="170"/>
        <v>0</v>
      </c>
      <c r="T359" s="1">
        <f t="shared" si="171"/>
        <v>0</v>
      </c>
      <c r="U359" s="1">
        <f t="shared" si="172"/>
        <v>0</v>
      </c>
      <c r="V359" s="1">
        <f t="shared" si="173"/>
        <v>0</v>
      </c>
      <c r="W359" s="1">
        <f t="shared" si="174"/>
        <v>0</v>
      </c>
      <c r="X359" s="1">
        <f t="shared" si="191"/>
        <v>0</v>
      </c>
      <c r="Y359" s="1">
        <f t="shared" si="175"/>
        <v>0</v>
      </c>
      <c r="Z359" s="1">
        <f t="shared" si="176"/>
        <v>0</v>
      </c>
      <c r="AA359" s="1">
        <f t="shared" si="177"/>
        <v>0</v>
      </c>
      <c r="AB359" s="1">
        <f t="shared" si="178"/>
        <v>0</v>
      </c>
      <c r="AC359" s="1">
        <f t="shared" si="160"/>
        <v>0</v>
      </c>
      <c r="AD359" s="1">
        <f t="shared" si="179"/>
        <v>0</v>
      </c>
      <c r="AE359" s="1">
        <f t="shared" si="165"/>
        <v>0</v>
      </c>
      <c r="AF359" s="1">
        <f t="shared" si="180"/>
        <v>0</v>
      </c>
      <c r="AG359" s="1">
        <f t="shared" si="193"/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f>IF(K359="FORD",1,0)</f>
        <v>0</v>
      </c>
      <c r="AN359" s="1">
        <v>1</v>
      </c>
      <c r="AO359" s="1">
        <f t="shared" si="192"/>
        <v>0</v>
      </c>
      <c r="AP359" s="1">
        <f t="shared" si="182"/>
        <v>0</v>
      </c>
      <c r="AQ359" s="1">
        <v>0</v>
      </c>
      <c r="AR359" s="1">
        <f t="shared" si="183"/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2" t="s">
        <v>1821</v>
      </c>
      <c r="AZ359" s="2" t="s">
        <v>1822</v>
      </c>
      <c r="BA359" s="2" t="s">
        <v>1903</v>
      </c>
      <c r="BB359" s="2" t="s">
        <v>1813</v>
      </c>
    </row>
    <row r="360" spans="1:83" x14ac:dyDescent="0.25">
      <c r="A360" s="1">
        <v>326</v>
      </c>
      <c r="B360" s="1" t="s">
        <v>488</v>
      </c>
      <c r="C360" s="1" t="s">
        <v>489</v>
      </c>
      <c r="D360" s="7">
        <v>40077</v>
      </c>
      <c r="E360" s="9">
        <v>2009</v>
      </c>
      <c r="F360" s="13">
        <v>39833</v>
      </c>
      <c r="G360" s="13">
        <v>39833</v>
      </c>
      <c r="H360" s="11">
        <f t="shared" si="188"/>
        <v>244</v>
      </c>
      <c r="I360" s="11">
        <f t="shared" si="189"/>
        <v>244</v>
      </c>
      <c r="J360" s="9">
        <f t="shared" si="166"/>
        <v>1</v>
      </c>
      <c r="K360" s="9">
        <f t="shared" si="167"/>
        <v>1</v>
      </c>
      <c r="L360" s="9">
        <f t="shared" si="168"/>
        <v>0</v>
      </c>
      <c r="M360" s="9">
        <f t="shared" si="169"/>
        <v>0</v>
      </c>
      <c r="N360" s="5" t="s">
        <v>197</v>
      </c>
      <c r="O360" s="7"/>
      <c r="P360" s="1" t="s">
        <v>741</v>
      </c>
      <c r="Q360" s="1">
        <v>0</v>
      </c>
      <c r="R360" s="1" t="s">
        <v>742</v>
      </c>
      <c r="S360" s="1">
        <f t="shared" si="170"/>
        <v>1</v>
      </c>
      <c r="T360" s="1">
        <f t="shared" si="171"/>
        <v>0</v>
      </c>
      <c r="U360" s="1">
        <f t="shared" si="172"/>
        <v>0</v>
      </c>
      <c r="V360" s="1">
        <f t="shared" si="173"/>
        <v>0</v>
      </c>
      <c r="W360" s="1">
        <f t="shared" si="174"/>
        <v>0</v>
      </c>
      <c r="X360" s="1">
        <f t="shared" si="191"/>
        <v>0</v>
      </c>
      <c r="Y360" s="1">
        <f t="shared" si="175"/>
        <v>0</v>
      </c>
      <c r="Z360" s="1">
        <f t="shared" si="176"/>
        <v>0</v>
      </c>
      <c r="AA360" s="1">
        <f t="shared" si="177"/>
        <v>0</v>
      </c>
      <c r="AB360" s="1">
        <f t="shared" si="178"/>
        <v>0</v>
      </c>
      <c r="AC360" s="1">
        <f t="shared" si="160"/>
        <v>0</v>
      </c>
      <c r="AD360" s="1">
        <f t="shared" si="179"/>
        <v>0</v>
      </c>
      <c r="AE360" s="1">
        <f t="shared" si="165"/>
        <v>0</v>
      </c>
      <c r="AF360" s="1">
        <f t="shared" si="180"/>
        <v>0</v>
      </c>
      <c r="AG360" s="1">
        <f t="shared" si="193"/>
        <v>0</v>
      </c>
      <c r="AH360" s="1">
        <v>0</v>
      </c>
      <c r="AI360" s="1">
        <v>0</v>
      </c>
      <c r="AJ360" s="1">
        <v>0</v>
      </c>
      <c r="AK360" s="1">
        <v>0</v>
      </c>
      <c r="AL360" s="1">
        <v>0</v>
      </c>
      <c r="AM360" s="1">
        <f>IF(K360="FORD",1,0)</f>
        <v>0</v>
      </c>
      <c r="AN360" s="1">
        <v>1</v>
      </c>
      <c r="AO360" s="1">
        <v>1</v>
      </c>
      <c r="AP360" s="1">
        <f t="shared" si="182"/>
        <v>0</v>
      </c>
      <c r="AQ360" s="1">
        <v>0</v>
      </c>
      <c r="AR360" s="1">
        <f t="shared" si="183"/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1">
        <v>1</v>
      </c>
      <c r="AY360" s="2" t="s">
        <v>1855</v>
      </c>
      <c r="AZ360" s="2"/>
      <c r="BA360" s="2"/>
      <c r="BB360" s="2"/>
      <c r="BC360" s="1">
        <v>2</v>
      </c>
      <c r="BD360" s="5" t="s">
        <v>218</v>
      </c>
      <c r="BE360" s="5">
        <v>1</v>
      </c>
      <c r="BG360" s="1">
        <v>0</v>
      </c>
      <c r="BH360" s="1">
        <v>0</v>
      </c>
      <c r="BI360" s="1">
        <v>1</v>
      </c>
      <c r="BJ360" s="1">
        <v>1</v>
      </c>
      <c r="BK360" s="1">
        <v>2</v>
      </c>
      <c r="BL360" s="1">
        <v>0</v>
      </c>
      <c r="BM360" s="1">
        <v>0</v>
      </c>
      <c r="BO360" s="1">
        <v>0</v>
      </c>
      <c r="BP360" s="1">
        <v>0</v>
      </c>
      <c r="BQ360" s="1">
        <v>1</v>
      </c>
      <c r="BR360" s="5">
        <v>1</v>
      </c>
      <c r="BS360" s="1">
        <v>0</v>
      </c>
      <c r="BT360" s="1">
        <v>0</v>
      </c>
      <c r="BU360" s="1">
        <v>0</v>
      </c>
      <c r="BV360" s="1">
        <v>0</v>
      </c>
      <c r="BW360" s="1">
        <v>0</v>
      </c>
      <c r="BX360" s="1">
        <v>0</v>
      </c>
      <c r="BY360" s="1">
        <v>0</v>
      </c>
      <c r="CB360" s="1">
        <v>0</v>
      </c>
      <c r="CC360" s="1">
        <v>0</v>
      </c>
      <c r="CD360" s="1">
        <v>0</v>
      </c>
    </row>
    <row r="361" spans="1:83" x14ac:dyDescent="0.25">
      <c r="A361" s="1">
        <v>323</v>
      </c>
      <c r="B361" s="1" t="s">
        <v>1148</v>
      </c>
      <c r="C361" s="1" t="s">
        <v>1149</v>
      </c>
      <c r="D361" s="7">
        <v>40001</v>
      </c>
      <c r="E361" s="9">
        <v>2009</v>
      </c>
      <c r="F361" s="13">
        <v>39833</v>
      </c>
      <c r="G361" s="13">
        <v>39833</v>
      </c>
      <c r="H361" s="11">
        <f t="shared" si="188"/>
        <v>168</v>
      </c>
      <c r="I361" s="11">
        <f t="shared" si="189"/>
        <v>168</v>
      </c>
      <c r="J361" s="9">
        <f t="shared" si="166"/>
        <v>1</v>
      </c>
      <c r="K361" s="9">
        <f t="shared" si="167"/>
        <v>1</v>
      </c>
      <c r="L361" s="9">
        <f t="shared" si="168"/>
        <v>0</v>
      </c>
      <c r="M361" s="9">
        <f t="shared" si="169"/>
        <v>0</v>
      </c>
      <c r="N361" s="1" t="s">
        <v>197</v>
      </c>
      <c r="P361" s="1" t="s">
        <v>727</v>
      </c>
      <c r="Q361" s="1">
        <v>1</v>
      </c>
      <c r="R361" s="1" t="s">
        <v>728</v>
      </c>
      <c r="S361" s="1">
        <f t="shared" si="170"/>
        <v>0</v>
      </c>
      <c r="T361" s="1">
        <f t="shared" si="171"/>
        <v>1</v>
      </c>
      <c r="U361" s="1">
        <f t="shared" si="172"/>
        <v>0</v>
      </c>
      <c r="V361" s="1">
        <f t="shared" si="173"/>
        <v>0</v>
      </c>
      <c r="W361" s="1">
        <f t="shared" si="174"/>
        <v>0</v>
      </c>
      <c r="X361" s="1">
        <f t="shared" si="191"/>
        <v>0</v>
      </c>
      <c r="Y361" s="1">
        <f t="shared" si="175"/>
        <v>0</v>
      </c>
      <c r="Z361" s="1">
        <f t="shared" si="176"/>
        <v>0</v>
      </c>
      <c r="AA361" s="1">
        <f t="shared" si="177"/>
        <v>0</v>
      </c>
      <c r="AB361" s="1">
        <f t="shared" si="178"/>
        <v>0</v>
      </c>
      <c r="AC361" s="1">
        <f t="shared" si="160"/>
        <v>0</v>
      </c>
      <c r="AD361" s="1">
        <f t="shared" si="179"/>
        <v>0</v>
      </c>
      <c r="AE361" s="1">
        <f t="shared" si="165"/>
        <v>0</v>
      </c>
      <c r="AF361" s="1">
        <f t="shared" si="180"/>
        <v>0</v>
      </c>
      <c r="AG361" s="1">
        <f t="shared" si="193"/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1</v>
      </c>
      <c r="AN361" s="1">
        <v>0</v>
      </c>
      <c r="AO361" s="1">
        <f t="shared" ref="AO361:AO367" si="194">IF(K361="FORD",1,0)</f>
        <v>0</v>
      </c>
      <c r="AP361" s="1">
        <f t="shared" si="182"/>
        <v>0</v>
      </c>
      <c r="AQ361" s="1">
        <v>0</v>
      </c>
      <c r="AR361" s="1">
        <f t="shared" si="183"/>
        <v>0</v>
      </c>
      <c r="AS361" s="1">
        <v>0</v>
      </c>
      <c r="AT361" s="1">
        <v>0</v>
      </c>
      <c r="AU361" s="1">
        <v>0</v>
      </c>
      <c r="AV361" s="1">
        <v>1</v>
      </c>
      <c r="AW361" s="1">
        <v>0</v>
      </c>
      <c r="AX361" s="1">
        <v>0</v>
      </c>
      <c r="AY361" s="2" t="s">
        <v>1641</v>
      </c>
      <c r="AZ361" s="2" t="s">
        <v>1725</v>
      </c>
      <c r="BA361" s="2" t="s">
        <v>1905</v>
      </c>
      <c r="BB361" s="2" t="s">
        <v>1813</v>
      </c>
      <c r="BC361" s="1">
        <v>4</v>
      </c>
      <c r="BD361" s="1" t="s">
        <v>1940</v>
      </c>
      <c r="BE361" s="1">
        <v>0</v>
      </c>
      <c r="BG361" s="1">
        <v>0</v>
      </c>
      <c r="BH361" s="1">
        <v>0</v>
      </c>
      <c r="BI361" s="1">
        <v>0</v>
      </c>
      <c r="BJ361" s="1">
        <v>1</v>
      </c>
      <c r="BK361" s="1">
        <v>1</v>
      </c>
      <c r="BL361" s="1">
        <v>0</v>
      </c>
      <c r="BM361" s="1">
        <v>0</v>
      </c>
      <c r="BO361" s="1">
        <v>0</v>
      </c>
      <c r="BP361" s="1">
        <v>0</v>
      </c>
      <c r="BQ361" s="1">
        <v>0</v>
      </c>
      <c r="BR361" s="1">
        <v>0</v>
      </c>
      <c r="BS361" s="1">
        <v>0</v>
      </c>
      <c r="BT361" s="1">
        <v>1</v>
      </c>
      <c r="BU361" s="1">
        <v>0</v>
      </c>
      <c r="BV361" s="1">
        <v>0</v>
      </c>
      <c r="BW361" s="1">
        <v>0</v>
      </c>
      <c r="BX361" s="1">
        <v>1</v>
      </c>
      <c r="BY361" s="1">
        <v>1</v>
      </c>
      <c r="CB361" s="1">
        <v>0</v>
      </c>
      <c r="CC361" s="1">
        <v>0</v>
      </c>
      <c r="CD361" s="1">
        <v>0</v>
      </c>
    </row>
    <row r="362" spans="1:83" x14ac:dyDescent="0.25">
      <c r="A362" s="1">
        <v>322</v>
      </c>
      <c r="B362" s="2" t="s">
        <v>1457</v>
      </c>
      <c r="C362" s="2" t="s">
        <v>2093</v>
      </c>
      <c r="D362" s="8">
        <v>38739</v>
      </c>
      <c r="E362" s="9">
        <v>2006</v>
      </c>
      <c r="F362" s="13">
        <v>38372</v>
      </c>
      <c r="G362" s="13">
        <v>36911</v>
      </c>
      <c r="H362" s="11">
        <f t="shared" si="188"/>
        <v>367</v>
      </c>
      <c r="I362" s="11">
        <f t="shared" si="189"/>
        <v>1828</v>
      </c>
      <c r="J362" s="9">
        <f t="shared" si="166"/>
        <v>2</v>
      </c>
      <c r="K362" s="9">
        <f t="shared" si="167"/>
        <v>0</v>
      </c>
      <c r="L362" s="9">
        <f t="shared" si="168"/>
        <v>1</v>
      </c>
      <c r="M362" s="9">
        <f t="shared" si="169"/>
        <v>0</v>
      </c>
      <c r="N362" s="1" t="s">
        <v>215</v>
      </c>
      <c r="O362" s="7" t="s">
        <v>1757</v>
      </c>
      <c r="P362" s="1" t="s">
        <v>727</v>
      </c>
      <c r="Q362" s="1">
        <v>1</v>
      </c>
      <c r="R362" s="1" t="s">
        <v>728</v>
      </c>
      <c r="S362" s="1">
        <f t="shared" si="170"/>
        <v>0</v>
      </c>
      <c r="T362" s="1">
        <f t="shared" si="171"/>
        <v>1</v>
      </c>
      <c r="U362" s="1">
        <f t="shared" si="172"/>
        <v>0</v>
      </c>
      <c r="V362" s="1">
        <f t="shared" si="173"/>
        <v>0</v>
      </c>
      <c r="W362" s="1">
        <f t="shared" si="174"/>
        <v>0</v>
      </c>
      <c r="X362" s="1">
        <f t="shared" si="191"/>
        <v>0</v>
      </c>
      <c r="Y362" s="1">
        <f t="shared" si="175"/>
        <v>1</v>
      </c>
      <c r="Z362" s="1">
        <f t="shared" si="176"/>
        <v>0</v>
      </c>
      <c r="AA362" s="1">
        <f t="shared" si="177"/>
        <v>0</v>
      </c>
      <c r="AB362" s="1">
        <f t="shared" si="178"/>
        <v>0</v>
      </c>
      <c r="AC362" s="1">
        <f t="shared" si="160"/>
        <v>0</v>
      </c>
      <c r="AD362" s="1">
        <f t="shared" si="179"/>
        <v>0</v>
      </c>
      <c r="AE362" s="1">
        <f t="shared" si="165"/>
        <v>0</v>
      </c>
      <c r="AF362" s="1">
        <f t="shared" si="180"/>
        <v>0</v>
      </c>
      <c r="AG362" s="1">
        <f t="shared" si="193"/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  <c r="AM362" s="1">
        <f>IF(K362="FORD",1,0)</f>
        <v>0</v>
      </c>
      <c r="AN362" s="1">
        <v>0</v>
      </c>
      <c r="AO362" s="1">
        <f t="shared" si="194"/>
        <v>0</v>
      </c>
      <c r="AP362" s="1">
        <f t="shared" si="182"/>
        <v>0</v>
      </c>
      <c r="AQ362" s="1">
        <v>0</v>
      </c>
      <c r="AR362" s="1">
        <f t="shared" si="183"/>
        <v>0</v>
      </c>
      <c r="AS362" s="1">
        <v>0</v>
      </c>
      <c r="AT362" s="1">
        <v>0</v>
      </c>
      <c r="AU362" s="1">
        <v>0</v>
      </c>
      <c r="AV362" s="1">
        <v>0</v>
      </c>
      <c r="AW362" s="1">
        <v>0</v>
      </c>
      <c r="AX362" s="1">
        <v>0</v>
      </c>
      <c r="AY362" s="2" t="s">
        <v>1735</v>
      </c>
      <c r="AZ362" s="2" t="s">
        <v>1756</v>
      </c>
      <c r="BA362" s="2" t="s">
        <v>1908</v>
      </c>
      <c r="BB362" s="2" t="s">
        <v>1813</v>
      </c>
      <c r="BC362" s="1">
        <v>0</v>
      </c>
      <c r="BG362" s="1">
        <v>0</v>
      </c>
      <c r="BH362" s="1">
        <v>0</v>
      </c>
      <c r="BI362" s="1">
        <v>0</v>
      </c>
      <c r="BJ362" s="1">
        <v>1</v>
      </c>
      <c r="BK362" s="1">
        <v>1</v>
      </c>
      <c r="BL362" s="1">
        <v>0</v>
      </c>
      <c r="BM362" s="1">
        <v>0</v>
      </c>
      <c r="BO362" s="1">
        <v>0</v>
      </c>
      <c r="BP362" s="1">
        <v>0</v>
      </c>
      <c r="BQ362" s="1">
        <v>0</v>
      </c>
      <c r="BR362" s="1">
        <v>0</v>
      </c>
      <c r="BS362" s="1">
        <v>1</v>
      </c>
      <c r="BT362" s="1">
        <v>0</v>
      </c>
      <c r="BU362" s="1">
        <v>0</v>
      </c>
      <c r="BV362" s="1">
        <v>0</v>
      </c>
      <c r="BW362" s="1">
        <v>0</v>
      </c>
      <c r="BX362" s="1">
        <v>0</v>
      </c>
      <c r="BY362" s="1">
        <v>0</v>
      </c>
      <c r="CB362" s="1">
        <v>1</v>
      </c>
      <c r="CC362" s="1">
        <v>0</v>
      </c>
      <c r="CD362" s="1">
        <v>1</v>
      </c>
    </row>
    <row r="363" spans="1:83" x14ac:dyDescent="0.25">
      <c r="A363" s="1">
        <v>321</v>
      </c>
      <c r="B363" s="2" t="s">
        <v>1255</v>
      </c>
      <c r="C363" s="2" t="s">
        <v>1256</v>
      </c>
      <c r="D363" s="8">
        <v>39971</v>
      </c>
      <c r="E363" s="9">
        <v>2009</v>
      </c>
      <c r="F363" s="13">
        <v>39833</v>
      </c>
      <c r="G363" s="13">
        <v>39833</v>
      </c>
      <c r="H363" s="11">
        <f t="shared" si="188"/>
        <v>138</v>
      </c>
      <c r="I363" s="11">
        <f t="shared" si="189"/>
        <v>138</v>
      </c>
      <c r="J363" s="9">
        <f t="shared" si="166"/>
        <v>1</v>
      </c>
      <c r="K363" s="9">
        <f t="shared" si="167"/>
        <v>1</v>
      </c>
      <c r="L363" s="9">
        <f t="shared" si="168"/>
        <v>0</v>
      </c>
      <c r="M363" s="9">
        <f t="shared" si="169"/>
        <v>0</v>
      </c>
      <c r="N363" s="1" t="s">
        <v>197</v>
      </c>
      <c r="P363" s="1" t="s">
        <v>727</v>
      </c>
      <c r="Q363" s="1">
        <v>1</v>
      </c>
      <c r="R363" s="1" t="s">
        <v>728</v>
      </c>
      <c r="S363" s="1">
        <f t="shared" si="170"/>
        <v>0</v>
      </c>
      <c r="T363" s="1">
        <f t="shared" si="171"/>
        <v>1</v>
      </c>
      <c r="U363" s="1">
        <f t="shared" si="172"/>
        <v>0</v>
      </c>
      <c r="V363" s="1">
        <f t="shared" si="173"/>
        <v>0</v>
      </c>
      <c r="W363" s="1">
        <f t="shared" si="174"/>
        <v>0</v>
      </c>
      <c r="X363" s="1">
        <f t="shared" si="191"/>
        <v>1</v>
      </c>
      <c r="Y363" s="1">
        <f t="shared" si="175"/>
        <v>0</v>
      </c>
      <c r="Z363" s="1">
        <f t="shared" si="176"/>
        <v>0</v>
      </c>
      <c r="AA363" s="1">
        <f t="shared" si="177"/>
        <v>0</v>
      </c>
      <c r="AB363" s="1">
        <f t="shared" si="178"/>
        <v>0</v>
      </c>
      <c r="AC363" s="1">
        <f t="shared" si="160"/>
        <v>0</v>
      </c>
      <c r="AD363" s="1">
        <f t="shared" si="179"/>
        <v>0</v>
      </c>
      <c r="AE363" s="1">
        <f t="shared" si="165"/>
        <v>0</v>
      </c>
      <c r="AF363" s="1">
        <f t="shared" si="180"/>
        <v>0</v>
      </c>
      <c r="AG363" s="1">
        <f t="shared" si="193"/>
        <v>0</v>
      </c>
      <c r="AH363" s="1">
        <v>0</v>
      </c>
      <c r="AI363" s="1">
        <v>0</v>
      </c>
      <c r="AJ363" s="1">
        <v>0</v>
      </c>
      <c r="AK363" s="1">
        <v>0</v>
      </c>
      <c r="AL363" s="1">
        <v>0</v>
      </c>
      <c r="AM363" s="1">
        <f>IF(K363="FORD",1,0)</f>
        <v>0</v>
      </c>
      <c r="AN363" s="1">
        <v>0</v>
      </c>
      <c r="AO363" s="1">
        <f t="shared" si="194"/>
        <v>0</v>
      </c>
      <c r="AP363" s="1">
        <f t="shared" si="182"/>
        <v>0</v>
      </c>
      <c r="AQ363" s="1">
        <v>0</v>
      </c>
      <c r="AR363" s="1">
        <f t="shared" si="183"/>
        <v>0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1">
        <v>0</v>
      </c>
      <c r="AY363" s="2" t="s">
        <v>1722</v>
      </c>
      <c r="AZ363" s="2" t="s">
        <v>1729</v>
      </c>
      <c r="BA363" s="2" t="s">
        <v>1909</v>
      </c>
      <c r="BB363" s="2" t="s">
        <v>1813</v>
      </c>
    </row>
    <row r="364" spans="1:83" x14ac:dyDescent="0.25">
      <c r="A364" s="1">
        <v>320</v>
      </c>
      <c r="B364" s="1" t="s">
        <v>927</v>
      </c>
      <c r="C364" s="1" t="s">
        <v>928</v>
      </c>
      <c r="D364" s="7">
        <v>39313</v>
      </c>
      <c r="E364" s="9">
        <v>2007</v>
      </c>
      <c r="F364" s="13">
        <v>38372</v>
      </c>
      <c r="G364" s="13">
        <v>36911</v>
      </c>
      <c r="H364" s="11">
        <f t="shared" si="188"/>
        <v>941</v>
      </c>
      <c r="I364" s="11">
        <f t="shared" si="189"/>
        <v>2402</v>
      </c>
      <c r="J364" s="9">
        <f t="shared" si="166"/>
        <v>2</v>
      </c>
      <c r="K364" s="9">
        <f t="shared" si="167"/>
        <v>0</v>
      </c>
      <c r="L364" s="9">
        <f t="shared" si="168"/>
        <v>1</v>
      </c>
      <c r="M364" s="9">
        <f t="shared" si="169"/>
        <v>0</v>
      </c>
      <c r="N364" s="1" t="s">
        <v>215</v>
      </c>
      <c r="O364" s="7" t="s">
        <v>1809</v>
      </c>
      <c r="P364" s="1" t="s">
        <v>727</v>
      </c>
      <c r="Q364" s="1">
        <v>1</v>
      </c>
      <c r="R364" s="1" t="s">
        <v>728</v>
      </c>
      <c r="S364" s="1">
        <f t="shared" si="170"/>
        <v>0</v>
      </c>
      <c r="T364" s="1">
        <f t="shared" si="171"/>
        <v>1</v>
      </c>
      <c r="U364" s="1">
        <f t="shared" si="172"/>
        <v>0</v>
      </c>
      <c r="V364" s="1">
        <f t="shared" si="173"/>
        <v>0</v>
      </c>
      <c r="W364" s="1">
        <f t="shared" si="174"/>
        <v>0</v>
      </c>
      <c r="X364" s="1">
        <f t="shared" si="191"/>
        <v>0</v>
      </c>
      <c r="Y364" s="1">
        <f t="shared" si="175"/>
        <v>0</v>
      </c>
      <c r="Z364" s="1">
        <f t="shared" si="176"/>
        <v>0</v>
      </c>
      <c r="AA364" s="1">
        <f t="shared" si="177"/>
        <v>0</v>
      </c>
      <c r="AB364" s="1">
        <f t="shared" si="178"/>
        <v>0</v>
      </c>
      <c r="AC364" s="1">
        <f t="shared" si="160"/>
        <v>0</v>
      </c>
      <c r="AD364" s="1">
        <f t="shared" si="179"/>
        <v>0</v>
      </c>
      <c r="AE364" s="1">
        <f t="shared" si="165"/>
        <v>0</v>
      </c>
      <c r="AF364" s="1">
        <f t="shared" si="180"/>
        <v>0</v>
      </c>
      <c r="AG364" s="1">
        <f t="shared" si="193"/>
        <v>0</v>
      </c>
      <c r="AH364" s="1">
        <v>0</v>
      </c>
      <c r="AI364" s="1">
        <v>0</v>
      </c>
      <c r="AJ364" s="1">
        <v>0</v>
      </c>
      <c r="AK364" s="1">
        <v>0</v>
      </c>
      <c r="AL364" s="1">
        <v>0</v>
      </c>
      <c r="AM364" s="1">
        <v>1</v>
      </c>
      <c r="AN364" s="1">
        <v>0</v>
      </c>
      <c r="AO364" s="1">
        <f t="shared" si="194"/>
        <v>0</v>
      </c>
      <c r="AP364" s="1">
        <f t="shared" si="182"/>
        <v>0</v>
      </c>
      <c r="AQ364" s="1">
        <v>0</v>
      </c>
      <c r="AR364" s="1">
        <f t="shared" si="183"/>
        <v>0</v>
      </c>
      <c r="AS364" s="1">
        <v>0</v>
      </c>
      <c r="AT364" s="1">
        <v>0</v>
      </c>
      <c r="AU364" s="1">
        <v>0</v>
      </c>
      <c r="AV364" s="1">
        <v>1</v>
      </c>
      <c r="AW364" s="1">
        <v>0</v>
      </c>
      <c r="AX364" s="1">
        <v>0</v>
      </c>
      <c r="AY364" s="2" t="s">
        <v>1662</v>
      </c>
      <c r="AZ364" s="2" t="s">
        <v>1751</v>
      </c>
      <c r="BA364" s="2" t="s">
        <v>1904</v>
      </c>
      <c r="BB364" s="2" t="s">
        <v>1813</v>
      </c>
      <c r="BG364" s="1">
        <v>0</v>
      </c>
      <c r="BH364" s="1">
        <v>0</v>
      </c>
      <c r="BI364" s="1">
        <v>0</v>
      </c>
      <c r="BJ364" s="1">
        <v>1</v>
      </c>
      <c r="BK364" s="1">
        <v>1</v>
      </c>
      <c r="BL364" s="1">
        <v>0</v>
      </c>
      <c r="BM364" s="1">
        <v>0</v>
      </c>
      <c r="BO364" s="1">
        <v>0</v>
      </c>
      <c r="BP364" s="1">
        <v>0</v>
      </c>
      <c r="BQ364" s="1">
        <v>0</v>
      </c>
      <c r="BR364" s="1">
        <v>0</v>
      </c>
      <c r="BS364" s="1">
        <v>0</v>
      </c>
      <c r="BT364" s="1">
        <v>0</v>
      </c>
      <c r="BU364" s="1">
        <v>0</v>
      </c>
      <c r="BV364" s="1">
        <v>1</v>
      </c>
      <c r="BW364" s="1">
        <v>1</v>
      </c>
      <c r="BX364" s="1">
        <v>0</v>
      </c>
      <c r="BY364" s="1">
        <v>0</v>
      </c>
      <c r="CB364" s="1">
        <v>0</v>
      </c>
      <c r="CC364" s="1">
        <v>0</v>
      </c>
      <c r="CD364" s="1">
        <v>0</v>
      </c>
    </row>
    <row r="365" spans="1:83" x14ac:dyDescent="0.25">
      <c r="A365" s="1">
        <v>318</v>
      </c>
      <c r="B365" s="1" t="s">
        <v>1240</v>
      </c>
      <c r="C365" s="1" t="s">
        <v>1241</v>
      </c>
      <c r="D365" s="7">
        <v>37725</v>
      </c>
      <c r="E365" s="9">
        <v>2003</v>
      </c>
      <c r="F365" s="13">
        <v>36911</v>
      </c>
      <c r="G365" s="13">
        <v>36911</v>
      </c>
      <c r="H365" s="11">
        <f t="shared" si="188"/>
        <v>814</v>
      </c>
      <c r="I365" s="11">
        <f t="shared" si="189"/>
        <v>814</v>
      </c>
      <c r="J365" s="9">
        <f t="shared" si="166"/>
        <v>2</v>
      </c>
      <c r="K365" s="9">
        <f t="shared" si="167"/>
        <v>0</v>
      </c>
      <c r="L365" s="9">
        <f t="shared" si="168"/>
        <v>1</v>
      </c>
      <c r="M365" s="9">
        <f t="shared" si="169"/>
        <v>0</v>
      </c>
      <c r="N365" s="1" t="s">
        <v>215</v>
      </c>
      <c r="O365" s="7" t="s">
        <v>1791</v>
      </c>
      <c r="P365" s="1" t="s">
        <v>727</v>
      </c>
      <c r="Q365" s="1">
        <v>1</v>
      </c>
      <c r="R365" s="1" t="s">
        <v>728</v>
      </c>
      <c r="S365" s="1">
        <f t="shared" si="170"/>
        <v>0</v>
      </c>
      <c r="T365" s="1">
        <f t="shared" si="171"/>
        <v>1</v>
      </c>
      <c r="U365" s="1">
        <f t="shared" si="172"/>
        <v>0</v>
      </c>
      <c r="V365" s="1">
        <f t="shared" si="173"/>
        <v>0</v>
      </c>
      <c r="W365" s="1">
        <f t="shared" si="174"/>
        <v>0</v>
      </c>
      <c r="X365" s="1">
        <f t="shared" si="191"/>
        <v>1</v>
      </c>
      <c r="Y365" s="1">
        <f t="shared" si="175"/>
        <v>0</v>
      </c>
      <c r="Z365" s="1">
        <f t="shared" si="176"/>
        <v>0</v>
      </c>
      <c r="AA365" s="1">
        <f t="shared" si="177"/>
        <v>0</v>
      </c>
      <c r="AB365" s="1">
        <f t="shared" si="178"/>
        <v>0</v>
      </c>
      <c r="AC365" s="1">
        <f t="shared" si="160"/>
        <v>0</v>
      </c>
      <c r="AD365" s="1">
        <f t="shared" si="179"/>
        <v>0</v>
      </c>
      <c r="AE365" s="1">
        <f t="shared" si="165"/>
        <v>0</v>
      </c>
      <c r="AF365" s="1">
        <f t="shared" si="180"/>
        <v>0</v>
      </c>
      <c r="AG365" s="1">
        <f t="shared" si="193"/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0</v>
      </c>
      <c r="AM365" s="1">
        <f t="shared" ref="AM365:AM396" si="195">IF(K365="FORD",1,0)</f>
        <v>0</v>
      </c>
      <c r="AN365" s="1">
        <v>0</v>
      </c>
      <c r="AO365" s="1">
        <f t="shared" si="194"/>
        <v>0</v>
      </c>
      <c r="AP365" s="1">
        <f t="shared" si="182"/>
        <v>0</v>
      </c>
      <c r="AQ365" s="1">
        <v>0</v>
      </c>
      <c r="AR365" s="1">
        <f t="shared" si="183"/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v>0</v>
      </c>
      <c r="AY365" s="2" t="s">
        <v>1722</v>
      </c>
      <c r="AZ365" s="2" t="s">
        <v>1751</v>
      </c>
      <c r="BA365" s="2" t="s">
        <v>1904</v>
      </c>
      <c r="BB365" s="2" t="s">
        <v>1813</v>
      </c>
    </row>
    <row r="366" spans="1:83" x14ac:dyDescent="0.25">
      <c r="A366" s="1">
        <v>317</v>
      </c>
      <c r="B366" s="1" t="s">
        <v>485</v>
      </c>
      <c r="C366" s="1" t="s">
        <v>1040</v>
      </c>
      <c r="D366" s="7">
        <v>37284</v>
      </c>
      <c r="E366" s="9">
        <v>2002</v>
      </c>
      <c r="F366" s="13">
        <v>36911</v>
      </c>
      <c r="G366" s="13">
        <v>36911</v>
      </c>
      <c r="H366" s="11">
        <f t="shared" si="188"/>
        <v>373</v>
      </c>
      <c r="I366" s="11">
        <f t="shared" si="189"/>
        <v>373</v>
      </c>
      <c r="J366" s="9">
        <f t="shared" si="166"/>
        <v>2</v>
      </c>
      <c r="K366" s="9">
        <f t="shared" si="167"/>
        <v>0</v>
      </c>
      <c r="L366" s="9">
        <f t="shared" si="168"/>
        <v>1</v>
      </c>
      <c r="M366" s="9">
        <f t="shared" si="169"/>
        <v>0</v>
      </c>
      <c r="N366" s="1" t="s">
        <v>215</v>
      </c>
      <c r="O366" s="7">
        <v>38933</v>
      </c>
      <c r="P366" s="1" t="s">
        <v>727</v>
      </c>
      <c r="Q366" s="1">
        <v>1</v>
      </c>
      <c r="R366" s="1" t="s">
        <v>728</v>
      </c>
      <c r="S366" s="1">
        <f t="shared" si="170"/>
        <v>0</v>
      </c>
      <c r="T366" s="1">
        <f t="shared" si="171"/>
        <v>1</v>
      </c>
      <c r="U366" s="1">
        <f t="shared" si="172"/>
        <v>0</v>
      </c>
      <c r="V366" s="1">
        <f t="shared" si="173"/>
        <v>1</v>
      </c>
      <c r="W366" s="1">
        <f t="shared" si="174"/>
        <v>0</v>
      </c>
      <c r="X366" s="1">
        <f t="shared" si="191"/>
        <v>0</v>
      </c>
      <c r="Y366" s="1">
        <f t="shared" si="175"/>
        <v>0</v>
      </c>
      <c r="Z366" s="1">
        <f t="shared" si="176"/>
        <v>0</v>
      </c>
      <c r="AA366" s="1">
        <f t="shared" si="177"/>
        <v>0</v>
      </c>
      <c r="AB366" s="1">
        <f t="shared" si="178"/>
        <v>0</v>
      </c>
      <c r="AC366" s="1">
        <f t="shared" ref="AC366:AC429" si="196">IF(AY366="DEPUTY ASSISTANT SECRETARY",1,0)</f>
        <v>0</v>
      </c>
      <c r="AD366" s="1">
        <f t="shared" si="179"/>
        <v>0</v>
      </c>
      <c r="AE366" s="1">
        <f t="shared" si="165"/>
        <v>0</v>
      </c>
      <c r="AF366" s="1">
        <f t="shared" si="180"/>
        <v>0</v>
      </c>
      <c r="AG366" s="1">
        <f t="shared" si="193"/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0</v>
      </c>
      <c r="AM366" s="1">
        <f t="shared" si="195"/>
        <v>0</v>
      </c>
      <c r="AN366" s="1">
        <v>0</v>
      </c>
      <c r="AO366" s="1">
        <f t="shared" si="194"/>
        <v>0</v>
      </c>
      <c r="AP366" s="1">
        <f t="shared" si="182"/>
        <v>0</v>
      </c>
      <c r="AQ366" s="1">
        <v>0</v>
      </c>
      <c r="AR366" s="1">
        <f t="shared" si="183"/>
        <v>0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1">
        <v>0</v>
      </c>
      <c r="AY366" s="2" t="s">
        <v>1814</v>
      </c>
      <c r="AZ366" s="2"/>
      <c r="BA366" s="2"/>
      <c r="BB366" s="2"/>
    </row>
    <row r="367" spans="1:83" x14ac:dyDescent="0.25">
      <c r="A367" s="1">
        <v>316</v>
      </c>
      <c r="B367" s="1" t="s">
        <v>483</v>
      </c>
      <c r="C367" s="1" t="s">
        <v>484</v>
      </c>
      <c r="D367" s="7">
        <v>40055</v>
      </c>
      <c r="E367" s="9">
        <v>2009</v>
      </c>
      <c r="F367" s="13">
        <v>39833</v>
      </c>
      <c r="G367" s="13">
        <v>39833</v>
      </c>
      <c r="H367" s="11">
        <f t="shared" si="188"/>
        <v>222</v>
      </c>
      <c r="I367" s="11">
        <f t="shared" si="189"/>
        <v>222</v>
      </c>
      <c r="J367" s="9">
        <f t="shared" si="166"/>
        <v>1</v>
      </c>
      <c r="K367" s="9">
        <f t="shared" si="167"/>
        <v>1</v>
      </c>
      <c r="L367" s="9">
        <f t="shared" si="168"/>
        <v>0</v>
      </c>
      <c r="M367" s="9">
        <f t="shared" si="169"/>
        <v>0</v>
      </c>
      <c r="N367" s="1" t="s">
        <v>197</v>
      </c>
      <c r="O367" s="7"/>
      <c r="P367" s="1" t="s">
        <v>727</v>
      </c>
      <c r="Q367" s="1">
        <v>1</v>
      </c>
      <c r="R367" s="1" t="s">
        <v>728</v>
      </c>
      <c r="S367" s="1">
        <f t="shared" si="170"/>
        <v>0</v>
      </c>
      <c r="T367" s="1">
        <f t="shared" si="171"/>
        <v>1</v>
      </c>
      <c r="U367" s="1">
        <f t="shared" si="172"/>
        <v>0</v>
      </c>
      <c r="V367" s="1">
        <f t="shared" si="173"/>
        <v>0</v>
      </c>
      <c r="W367" s="1">
        <f t="shared" si="174"/>
        <v>0</v>
      </c>
      <c r="X367" s="1">
        <f t="shared" si="191"/>
        <v>0</v>
      </c>
      <c r="Y367" s="1">
        <f t="shared" si="175"/>
        <v>1</v>
      </c>
      <c r="Z367" s="1">
        <f t="shared" si="176"/>
        <v>0</v>
      </c>
      <c r="AA367" s="1">
        <f t="shared" si="177"/>
        <v>0</v>
      </c>
      <c r="AB367" s="1">
        <f t="shared" si="178"/>
        <v>0</v>
      </c>
      <c r="AC367" s="1">
        <f t="shared" si="196"/>
        <v>0</v>
      </c>
      <c r="AD367" s="1">
        <f t="shared" si="179"/>
        <v>0</v>
      </c>
      <c r="AE367" s="1">
        <f t="shared" si="165"/>
        <v>0</v>
      </c>
      <c r="AF367" s="1">
        <f t="shared" si="180"/>
        <v>0</v>
      </c>
      <c r="AG367" s="1">
        <f t="shared" si="193"/>
        <v>0</v>
      </c>
      <c r="AH367" s="1">
        <v>0</v>
      </c>
      <c r="AI367" s="1">
        <v>0</v>
      </c>
      <c r="AJ367" s="1">
        <v>0</v>
      </c>
      <c r="AK367" s="1">
        <v>0</v>
      </c>
      <c r="AL367" s="1">
        <v>0</v>
      </c>
      <c r="AM367" s="1">
        <f t="shared" si="195"/>
        <v>0</v>
      </c>
      <c r="AN367" s="1">
        <v>0</v>
      </c>
      <c r="AO367" s="1">
        <f t="shared" si="194"/>
        <v>0</v>
      </c>
      <c r="AP367" s="1">
        <f t="shared" si="182"/>
        <v>0</v>
      </c>
      <c r="AQ367" s="1">
        <v>0</v>
      </c>
      <c r="AR367" s="1">
        <f t="shared" si="183"/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0</v>
      </c>
      <c r="AX367" s="1">
        <v>0</v>
      </c>
      <c r="AY367" s="2" t="s">
        <v>1735</v>
      </c>
      <c r="AZ367" s="2"/>
      <c r="BA367" s="2"/>
      <c r="BB367" s="2"/>
    </row>
    <row r="368" spans="1:83" x14ac:dyDescent="0.25">
      <c r="A368" s="1">
        <v>315</v>
      </c>
      <c r="B368" s="1" t="s">
        <v>1405</v>
      </c>
      <c r="C368" s="1" t="s">
        <v>613</v>
      </c>
      <c r="D368" s="7">
        <v>37970</v>
      </c>
      <c r="E368" s="9">
        <v>2003</v>
      </c>
      <c r="F368" s="13">
        <v>36911</v>
      </c>
      <c r="G368" s="13">
        <v>36911</v>
      </c>
      <c r="H368" s="11">
        <f t="shared" si="188"/>
        <v>1059</v>
      </c>
      <c r="I368" s="11">
        <f t="shared" si="189"/>
        <v>1059</v>
      </c>
      <c r="J368" s="9">
        <f t="shared" si="166"/>
        <v>2</v>
      </c>
      <c r="K368" s="9">
        <f t="shared" si="167"/>
        <v>0</v>
      </c>
      <c r="L368" s="9">
        <f t="shared" si="168"/>
        <v>1</v>
      </c>
      <c r="M368" s="9">
        <f t="shared" si="169"/>
        <v>0</v>
      </c>
      <c r="N368" s="1" t="s">
        <v>215</v>
      </c>
      <c r="O368" s="7" t="s">
        <v>1713</v>
      </c>
      <c r="P368" s="1" t="s">
        <v>731</v>
      </c>
      <c r="Q368" s="1">
        <v>0</v>
      </c>
      <c r="R368" s="1" t="s">
        <v>732</v>
      </c>
      <c r="S368" s="1">
        <f t="shared" si="170"/>
        <v>0</v>
      </c>
      <c r="T368" s="1">
        <f t="shared" si="171"/>
        <v>0</v>
      </c>
      <c r="U368" s="1">
        <f t="shared" si="172"/>
        <v>1</v>
      </c>
      <c r="V368" s="1">
        <f t="shared" si="173"/>
        <v>0</v>
      </c>
      <c r="W368" s="1">
        <f t="shared" si="174"/>
        <v>0</v>
      </c>
      <c r="X368" s="1">
        <f t="shared" si="191"/>
        <v>0</v>
      </c>
      <c r="Y368" s="1">
        <f t="shared" si="175"/>
        <v>0</v>
      </c>
      <c r="Z368" s="1">
        <f t="shared" si="176"/>
        <v>0</v>
      </c>
      <c r="AA368" s="1">
        <f t="shared" si="177"/>
        <v>0</v>
      </c>
      <c r="AB368" s="1">
        <f t="shared" si="178"/>
        <v>0</v>
      </c>
      <c r="AC368" s="1">
        <f t="shared" si="196"/>
        <v>0</v>
      </c>
      <c r="AD368" s="1">
        <f t="shared" si="179"/>
        <v>0</v>
      </c>
      <c r="AE368" s="1">
        <f t="shared" si="165"/>
        <v>0</v>
      </c>
      <c r="AF368" s="1">
        <f t="shared" si="180"/>
        <v>0</v>
      </c>
      <c r="AG368" s="1">
        <f t="shared" si="193"/>
        <v>0</v>
      </c>
      <c r="AH368" s="1">
        <v>0</v>
      </c>
      <c r="AI368" s="1">
        <v>0</v>
      </c>
      <c r="AJ368" s="1">
        <v>0</v>
      </c>
      <c r="AK368" s="1">
        <v>1</v>
      </c>
      <c r="AL368" s="1">
        <v>0</v>
      </c>
      <c r="AM368" s="1">
        <f t="shared" si="195"/>
        <v>0</v>
      </c>
      <c r="AN368" s="1">
        <v>1</v>
      </c>
      <c r="AO368" s="1">
        <v>1</v>
      </c>
      <c r="AP368" s="1">
        <f t="shared" si="182"/>
        <v>0</v>
      </c>
      <c r="AQ368" s="1">
        <v>0</v>
      </c>
      <c r="AR368" s="1">
        <f t="shared" si="183"/>
        <v>0</v>
      </c>
      <c r="AS368" s="1">
        <v>0</v>
      </c>
      <c r="AT368" s="1">
        <v>0</v>
      </c>
      <c r="AU368" s="1">
        <v>0</v>
      </c>
      <c r="AV368" s="1">
        <v>0</v>
      </c>
      <c r="AW368" s="1">
        <v>0</v>
      </c>
      <c r="AX368" s="1">
        <v>0</v>
      </c>
      <c r="AY368" s="2" t="s">
        <v>1710</v>
      </c>
      <c r="AZ368" s="2" t="s">
        <v>1711</v>
      </c>
      <c r="BA368" s="2" t="s">
        <v>1917</v>
      </c>
      <c r="BB368" s="2" t="s">
        <v>1818</v>
      </c>
      <c r="BC368" s="1">
        <v>2</v>
      </c>
      <c r="BD368" s="1" t="s">
        <v>218</v>
      </c>
      <c r="BE368" s="1">
        <v>1</v>
      </c>
      <c r="BG368" s="1">
        <v>0</v>
      </c>
      <c r="BH368" s="1">
        <v>0</v>
      </c>
      <c r="BI368" s="1">
        <v>0</v>
      </c>
      <c r="BJ368" s="1">
        <v>0</v>
      </c>
      <c r="BK368" s="1">
        <v>0</v>
      </c>
      <c r="BL368" s="1">
        <v>0</v>
      </c>
      <c r="BM368" s="1">
        <v>1</v>
      </c>
      <c r="BN368" s="1" t="s">
        <v>201</v>
      </c>
      <c r="BO368" s="1">
        <v>0</v>
      </c>
      <c r="BP368" s="1">
        <v>1</v>
      </c>
      <c r="BQ368" s="1">
        <v>0</v>
      </c>
      <c r="BR368" s="1">
        <v>0</v>
      </c>
      <c r="BS368" s="1">
        <v>0</v>
      </c>
      <c r="BT368" s="1">
        <v>1</v>
      </c>
      <c r="BU368" s="1">
        <v>0</v>
      </c>
      <c r="BV368" s="1">
        <v>0</v>
      </c>
      <c r="BW368" s="1">
        <v>0</v>
      </c>
      <c r="BX368" s="1">
        <v>1</v>
      </c>
      <c r="BY368" s="1">
        <v>0</v>
      </c>
      <c r="CB368" s="1">
        <v>1</v>
      </c>
      <c r="CC368" s="1">
        <v>0</v>
      </c>
      <c r="CD368" s="1">
        <v>0</v>
      </c>
    </row>
    <row r="369" spans="1:83" x14ac:dyDescent="0.25">
      <c r="A369" s="1">
        <v>314</v>
      </c>
      <c r="B369" s="2" t="s">
        <v>480</v>
      </c>
      <c r="C369" s="2" t="s">
        <v>1397</v>
      </c>
      <c r="D369" s="7">
        <v>37027</v>
      </c>
      <c r="E369" s="9">
        <v>2001</v>
      </c>
      <c r="F369" s="13">
        <v>36911</v>
      </c>
      <c r="G369" s="13">
        <v>36911</v>
      </c>
      <c r="H369" s="11">
        <f t="shared" ref="H369:H393" si="197">D369-F369</f>
        <v>116</v>
      </c>
      <c r="I369" s="11">
        <f t="shared" ref="I369:I393" si="198">D369-G369</f>
        <v>116</v>
      </c>
      <c r="J369" s="9">
        <f t="shared" si="166"/>
        <v>2</v>
      </c>
      <c r="K369" s="9">
        <f t="shared" si="167"/>
        <v>0</v>
      </c>
      <c r="L369" s="9">
        <f t="shared" si="168"/>
        <v>1</v>
      </c>
      <c r="M369" s="9">
        <f t="shared" si="169"/>
        <v>0</v>
      </c>
      <c r="N369" s="1" t="s">
        <v>215</v>
      </c>
      <c r="O369" s="7" t="s">
        <v>1706</v>
      </c>
      <c r="P369" s="1" t="s">
        <v>731</v>
      </c>
      <c r="Q369" s="1">
        <v>0</v>
      </c>
      <c r="R369" s="1" t="s">
        <v>732</v>
      </c>
      <c r="S369" s="1">
        <f t="shared" si="170"/>
        <v>0</v>
      </c>
      <c r="T369" s="1">
        <f t="shared" si="171"/>
        <v>0</v>
      </c>
      <c r="U369" s="1">
        <f t="shared" si="172"/>
        <v>1</v>
      </c>
      <c r="V369" s="1">
        <f t="shared" si="173"/>
        <v>0</v>
      </c>
      <c r="W369" s="1">
        <f t="shared" si="174"/>
        <v>0</v>
      </c>
      <c r="X369" s="1">
        <f t="shared" si="191"/>
        <v>0</v>
      </c>
      <c r="Y369" s="1">
        <f t="shared" si="175"/>
        <v>0</v>
      </c>
      <c r="Z369" s="1">
        <f t="shared" si="176"/>
        <v>0</v>
      </c>
      <c r="AA369" s="1">
        <f t="shared" si="177"/>
        <v>0</v>
      </c>
      <c r="AB369" s="1">
        <f t="shared" si="178"/>
        <v>0</v>
      </c>
      <c r="AC369" s="1">
        <f t="shared" si="196"/>
        <v>0</v>
      </c>
      <c r="AD369" s="1">
        <f t="shared" si="179"/>
        <v>0</v>
      </c>
      <c r="AE369" s="1">
        <f t="shared" si="165"/>
        <v>0</v>
      </c>
      <c r="AF369" s="1">
        <f t="shared" si="180"/>
        <v>0</v>
      </c>
      <c r="AG369" s="1">
        <f t="shared" si="193"/>
        <v>0</v>
      </c>
      <c r="AH369" s="1">
        <v>1</v>
      </c>
      <c r="AI369" s="1">
        <v>0</v>
      </c>
      <c r="AJ369" s="1">
        <v>0</v>
      </c>
      <c r="AK369" s="1">
        <v>0</v>
      </c>
      <c r="AL369" s="1">
        <v>0</v>
      </c>
      <c r="AM369" s="1">
        <f t="shared" si="195"/>
        <v>0</v>
      </c>
      <c r="AN369" s="1">
        <v>1</v>
      </c>
      <c r="AO369" s="1">
        <f t="shared" ref="AO369:AO374" si="199">IF(K369="FORD",1,0)</f>
        <v>0</v>
      </c>
      <c r="AP369" s="1">
        <f t="shared" si="182"/>
        <v>0</v>
      </c>
      <c r="AQ369" s="1">
        <v>0</v>
      </c>
      <c r="AR369" s="1">
        <f t="shared" si="183"/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  <c r="AY369" s="2" t="s">
        <v>1705</v>
      </c>
      <c r="AZ369" s="2" t="s">
        <v>1873</v>
      </c>
      <c r="BA369" s="2" t="s">
        <v>1915</v>
      </c>
      <c r="BB369" s="2" t="s">
        <v>1813</v>
      </c>
    </row>
    <row r="370" spans="1:83" x14ac:dyDescent="0.25">
      <c r="A370" s="1">
        <v>313</v>
      </c>
      <c r="B370" s="1" t="s">
        <v>982</v>
      </c>
      <c r="C370" s="1" t="s">
        <v>983</v>
      </c>
      <c r="D370" s="7">
        <v>37908</v>
      </c>
      <c r="E370" s="9">
        <v>2003</v>
      </c>
      <c r="F370" s="13">
        <v>36911</v>
      </c>
      <c r="G370" s="13">
        <v>36911</v>
      </c>
      <c r="H370" s="11">
        <f t="shared" si="197"/>
        <v>997</v>
      </c>
      <c r="I370" s="11">
        <f t="shared" si="198"/>
        <v>997</v>
      </c>
      <c r="J370" s="9">
        <f t="shared" si="166"/>
        <v>2</v>
      </c>
      <c r="K370" s="9">
        <f t="shared" si="167"/>
        <v>0</v>
      </c>
      <c r="L370" s="9">
        <f t="shared" si="168"/>
        <v>1</v>
      </c>
      <c r="M370" s="9">
        <f t="shared" si="169"/>
        <v>0</v>
      </c>
      <c r="N370" s="1" t="s">
        <v>215</v>
      </c>
      <c r="O370" s="7" t="s">
        <v>1678</v>
      </c>
      <c r="P370" s="1" t="s">
        <v>727</v>
      </c>
      <c r="Q370" s="1">
        <v>1</v>
      </c>
      <c r="R370" s="1" t="s">
        <v>728</v>
      </c>
      <c r="S370" s="1">
        <f t="shared" si="170"/>
        <v>0</v>
      </c>
      <c r="T370" s="1">
        <f t="shared" si="171"/>
        <v>1</v>
      </c>
      <c r="U370" s="1">
        <f t="shared" si="172"/>
        <v>0</v>
      </c>
      <c r="V370" s="1">
        <f t="shared" si="173"/>
        <v>0</v>
      </c>
      <c r="W370" s="1">
        <f t="shared" si="174"/>
        <v>0</v>
      </c>
      <c r="X370" s="1">
        <f t="shared" si="191"/>
        <v>1</v>
      </c>
      <c r="Y370" s="1">
        <f t="shared" si="175"/>
        <v>0</v>
      </c>
      <c r="Z370" s="1">
        <f t="shared" si="176"/>
        <v>0</v>
      </c>
      <c r="AA370" s="1">
        <f t="shared" si="177"/>
        <v>0</v>
      </c>
      <c r="AB370" s="1">
        <f t="shared" si="178"/>
        <v>0</v>
      </c>
      <c r="AC370" s="1">
        <f t="shared" si="196"/>
        <v>0</v>
      </c>
      <c r="AD370" s="1">
        <f t="shared" si="179"/>
        <v>0</v>
      </c>
      <c r="AE370" s="1">
        <f t="shared" si="165"/>
        <v>0</v>
      </c>
      <c r="AF370" s="1">
        <f t="shared" si="180"/>
        <v>0</v>
      </c>
      <c r="AG370" s="1">
        <f t="shared" si="193"/>
        <v>0</v>
      </c>
      <c r="AH370" s="1">
        <v>0</v>
      </c>
      <c r="AI370" s="1">
        <v>0</v>
      </c>
      <c r="AJ370" s="1">
        <v>0</v>
      </c>
      <c r="AK370" s="1">
        <v>0</v>
      </c>
      <c r="AL370" s="1">
        <v>0</v>
      </c>
      <c r="AM370" s="1">
        <f t="shared" si="195"/>
        <v>0</v>
      </c>
      <c r="AN370" s="1">
        <v>0</v>
      </c>
      <c r="AO370" s="1">
        <f t="shared" si="199"/>
        <v>0</v>
      </c>
      <c r="AP370" s="1">
        <f t="shared" si="182"/>
        <v>0</v>
      </c>
      <c r="AQ370" s="1">
        <v>0</v>
      </c>
      <c r="AR370" s="1">
        <f t="shared" si="183"/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2" t="s">
        <v>1722</v>
      </c>
      <c r="AZ370" s="2" t="s">
        <v>1762</v>
      </c>
      <c r="BA370" s="2" t="s">
        <v>1910</v>
      </c>
      <c r="BB370" s="2" t="s">
        <v>1813</v>
      </c>
    </row>
    <row r="371" spans="1:83" x14ac:dyDescent="0.25">
      <c r="A371" s="1">
        <v>312</v>
      </c>
      <c r="B371" s="1" t="s">
        <v>481</v>
      </c>
      <c r="C371" s="1" t="s">
        <v>482</v>
      </c>
      <c r="D371" s="7">
        <v>37379</v>
      </c>
      <c r="E371" s="9">
        <v>2002</v>
      </c>
      <c r="F371" s="13">
        <v>36911</v>
      </c>
      <c r="G371" s="13">
        <v>36911</v>
      </c>
      <c r="H371" s="11">
        <f t="shared" si="197"/>
        <v>468</v>
      </c>
      <c r="I371" s="11">
        <f t="shared" si="198"/>
        <v>468</v>
      </c>
      <c r="J371" s="9">
        <f t="shared" si="166"/>
        <v>2</v>
      </c>
      <c r="K371" s="9">
        <f t="shared" si="167"/>
        <v>0</v>
      </c>
      <c r="L371" s="9">
        <f t="shared" si="168"/>
        <v>1</v>
      </c>
      <c r="M371" s="9">
        <f t="shared" si="169"/>
        <v>0</v>
      </c>
      <c r="N371" s="1" t="s">
        <v>215</v>
      </c>
      <c r="O371" s="7">
        <v>37465</v>
      </c>
      <c r="P371" s="1" t="s">
        <v>731</v>
      </c>
      <c r="Q371" s="1">
        <v>0</v>
      </c>
      <c r="R371" s="1" t="s">
        <v>732</v>
      </c>
      <c r="S371" s="1">
        <f t="shared" si="170"/>
        <v>0</v>
      </c>
      <c r="T371" s="1">
        <f t="shared" si="171"/>
        <v>0</v>
      </c>
      <c r="U371" s="1">
        <f t="shared" si="172"/>
        <v>1</v>
      </c>
      <c r="V371" s="1">
        <f t="shared" si="173"/>
        <v>0</v>
      </c>
      <c r="W371" s="1">
        <f t="shared" si="174"/>
        <v>0</v>
      </c>
      <c r="X371" s="1">
        <f t="shared" si="191"/>
        <v>0</v>
      </c>
      <c r="Y371" s="1">
        <f t="shared" si="175"/>
        <v>0</v>
      </c>
      <c r="Z371" s="1">
        <f t="shared" si="176"/>
        <v>0</v>
      </c>
      <c r="AA371" s="1">
        <f t="shared" si="177"/>
        <v>0</v>
      </c>
      <c r="AB371" s="1">
        <f t="shared" si="178"/>
        <v>0</v>
      </c>
      <c r="AC371" s="1">
        <f t="shared" si="196"/>
        <v>0</v>
      </c>
      <c r="AD371" s="1">
        <f t="shared" si="179"/>
        <v>0</v>
      </c>
      <c r="AE371" s="1">
        <f t="shared" si="165"/>
        <v>0</v>
      </c>
      <c r="AF371" s="1">
        <f t="shared" si="180"/>
        <v>0</v>
      </c>
      <c r="AG371" s="1">
        <f t="shared" si="193"/>
        <v>0</v>
      </c>
      <c r="AH371" s="1">
        <v>1</v>
      </c>
      <c r="AI371" s="1">
        <v>0</v>
      </c>
      <c r="AJ371" s="1">
        <v>0</v>
      </c>
      <c r="AK371" s="1">
        <v>0</v>
      </c>
      <c r="AL371" s="1">
        <v>0</v>
      </c>
      <c r="AM371" s="1">
        <f t="shared" si="195"/>
        <v>0</v>
      </c>
      <c r="AN371" s="1">
        <v>1</v>
      </c>
      <c r="AO371" s="1">
        <f t="shared" si="199"/>
        <v>0</v>
      </c>
      <c r="AP371" s="1">
        <f t="shared" si="182"/>
        <v>0</v>
      </c>
      <c r="AQ371" s="1">
        <v>0</v>
      </c>
      <c r="AR371" s="1">
        <f t="shared" si="183"/>
        <v>0</v>
      </c>
      <c r="AS371" s="1">
        <v>0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  <c r="AY371" s="2" t="s">
        <v>1716</v>
      </c>
      <c r="AZ371" s="2"/>
      <c r="BA371" s="2"/>
      <c r="BB371" s="2"/>
    </row>
    <row r="372" spans="1:83" x14ac:dyDescent="0.25">
      <c r="A372" s="1">
        <v>311</v>
      </c>
      <c r="B372" s="1" t="s">
        <v>1318</v>
      </c>
      <c r="C372" s="1" t="s">
        <v>1319</v>
      </c>
      <c r="D372" s="7">
        <v>39411</v>
      </c>
      <c r="E372" s="9">
        <v>2007</v>
      </c>
      <c r="F372" s="13">
        <v>38372</v>
      </c>
      <c r="G372" s="13">
        <v>36911</v>
      </c>
      <c r="H372" s="11">
        <f t="shared" si="197"/>
        <v>1039</v>
      </c>
      <c r="I372" s="11">
        <f t="shared" si="198"/>
        <v>2500</v>
      </c>
      <c r="J372" s="9">
        <f t="shared" si="166"/>
        <v>2</v>
      </c>
      <c r="K372" s="9">
        <f t="shared" si="167"/>
        <v>0</v>
      </c>
      <c r="L372" s="9">
        <f t="shared" si="168"/>
        <v>1</v>
      </c>
      <c r="M372" s="9">
        <f t="shared" si="169"/>
        <v>0</v>
      </c>
      <c r="N372" s="1" t="s">
        <v>215</v>
      </c>
      <c r="O372" s="7" t="s">
        <v>1809</v>
      </c>
      <c r="P372" s="1" t="s">
        <v>727</v>
      </c>
      <c r="Q372" s="1">
        <v>1</v>
      </c>
      <c r="R372" s="1" t="s">
        <v>728</v>
      </c>
      <c r="S372" s="1">
        <f t="shared" si="170"/>
        <v>0</v>
      </c>
      <c r="T372" s="1">
        <f t="shared" si="171"/>
        <v>1</v>
      </c>
      <c r="U372" s="1">
        <f t="shared" si="172"/>
        <v>0</v>
      </c>
      <c r="V372" s="1">
        <f t="shared" si="173"/>
        <v>0</v>
      </c>
      <c r="W372" s="1">
        <f t="shared" si="174"/>
        <v>0</v>
      </c>
      <c r="X372" s="1">
        <f t="shared" si="191"/>
        <v>0</v>
      </c>
      <c r="Y372" s="1">
        <f t="shared" si="175"/>
        <v>1</v>
      </c>
      <c r="Z372" s="1">
        <f t="shared" si="176"/>
        <v>0</v>
      </c>
      <c r="AA372" s="1">
        <f t="shared" si="177"/>
        <v>0</v>
      </c>
      <c r="AB372" s="1">
        <f t="shared" si="178"/>
        <v>0</v>
      </c>
      <c r="AC372" s="1">
        <f t="shared" si="196"/>
        <v>0</v>
      </c>
      <c r="AD372" s="1">
        <f t="shared" si="179"/>
        <v>0</v>
      </c>
      <c r="AE372" s="1">
        <f t="shared" si="165"/>
        <v>0</v>
      </c>
      <c r="AF372" s="1">
        <f t="shared" si="180"/>
        <v>0</v>
      </c>
      <c r="AG372" s="1">
        <f t="shared" si="193"/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0</v>
      </c>
      <c r="AM372" s="1">
        <f t="shared" si="195"/>
        <v>0</v>
      </c>
      <c r="AN372" s="1">
        <v>0</v>
      </c>
      <c r="AO372" s="1">
        <f t="shared" si="199"/>
        <v>0</v>
      </c>
      <c r="AP372" s="1">
        <f t="shared" si="182"/>
        <v>0</v>
      </c>
      <c r="AQ372" s="1">
        <v>0</v>
      </c>
      <c r="AR372" s="1">
        <f t="shared" si="183"/>
        <v>0</v>
      </c>
      <c r="AS372" s="1">
        <v>0</v>
      </c>
      <c r="AT372" s="1">
        <v>0</v>
      </c>
      <c r="AU372" s="1">
        <v>0</v>
      </c>
      <c r="AV372" s="1">
        <v>0</v>
      </c>
      <c r="AW372" s="1">
        <v>0</v>
      </c>
      <c r="AX372" s="1">
        <v>0</v>
      </c>
      <c r="AY372" s="2" t="s">
        <v>1735</v>
      </c>
      <c r="AZ372" s="2" t="s">
        <v>1736</v>
      </c>
      <c r="BA372" s="2" t="s">
        <v>1906</v>
      </c>
      <c r="BB372" s="2" t="s">
        <v>1813</v>
      </c>
      <c r="BC372" s="1">
        <v>1</v>
      </c>
      <c r="BE372" s="1">
        <v>0</v>
      </c>
      <c r="BG372" s="1">
        <v>0</v>
      </c>
      <c r="BH372" s="1">
        <v>0</v>
      </c>
      <c r="BI372" s="1">
        <v>0</v>
      </c>
      <c r="BJ372" s="1">
        <v>0</v>
      </c>
      <c r="BK372" s="1">
        <v>0</v>
      </c>
      <c r="BL372" s="1">
        <v>0</v>
      </c>
      <c r="BM372" s="1">
        <v>0</v>
      </c>
      <c r="BO372" s="1">
        <v>0</v>
      </c>
      <c r="BP372" s="1">
        <v>0</v>
      </c>
      <c r="BQ372" s="1">
        <v>0</v>
      </c>
      <c r="BR372" s="1">
        <v>0</v>
      </c>
      <c r="BS372" s="1">
        <v>0</v>
      </c>
      <c r="BT372" s="1">
        <v>0</v>
      </c>
      <c r="BU372" s="1">
        <v>0</v>
      </c>
      <c r="BV372" s="1">
        <v>0</v>
      </c>
      <c r="BW372" s="1">
        <v>0</v>
      </c>
      <c r="BX372" s="1">
        <v>0</v>
      </c>
      <c r="BY372" s="1">
        <v>0</v>
      </c>
      <c r="CB372" s="1">
        <v>1</v>
      </c>
      <c r="CC372" s="1">
        <v>0</v>
      </c>
      <c r="CD372" s="1">
        <v>0</v>
      </c>
    </row>
    <row r="373" spans="1:83" x14ac:dyDescent="0.25">
      <c r="A373" s="1">
        <v>307</v>
      </c>
      <c r="B373" s="2" t="s">
        <v>1041</v>
      </c>
      <c r="C373" s="1" t="s">
        <v>1042</v>
      </c>
      <c r="D373" s="7">
        <v>36913</v>
      </c>
      <c r="E373" s="9">
        <v>2001</v>
      </c>
      <c r="F373" s="13">
        <v>36911</v>
      </c>
      <c r="G373" s="13">
        <v>36911</v>
      </c>
      <c r="H373" s="11">
        <f t="shared" si="197"/>
        <v>2</v>
      </c>
      <c r="I373" s="11">
        <f t="shared" si="198"/>
        <v>2</v>
      </c>
      <c r="J373" s="9">
        <f t="shared" si="166"/>
        <v>2</v>
      </c>
      <c r="K373" s="9">
        <f t="shared" si="167"/>
        <v>0</v>
      </c>
      <c r="L373" s="9">
        <f t="shared" si="168"/>
        <v>1</v>
      </c>
      <c r="M373" s="9">
        <f t="shared" si="169"/>
        <v>0</v>
      </c>
      <c r="N373" s="1" t="s">
        <v>215</v>
      </c>
      <c r="O373" s="7" t="s">
        <v>1464</v>
      </c>
      <c r="P373" s="1" t="s">
        <v>377</v>
      </c>
      <c r="Q373" s="1">
        <v>0</v>
      </c>
      <c r="R373" s="1" t="s">
        <v>377</v>
      </c>
      <c r="S373" s="1">
        <f t="shared" si="170"/>
        <v>0</v>
      </c>
      <c r="T373" s="1">
        <f t="shared" si="171"/>
        <v>0</v>
      </c>
      <c r="U373" s="1">
        <f t="shared" si="172"/>
        <v>0</v>
      </c>
      <c r="V373" s="1">
        <f t="shared" si="173"/>
        <v>0</v>
      </c>
      <c r="W373" s="1">
        <f t="shared" si="174"/>
        <v>0</v>
      </c>
      <c r="X373" s="1">
        <f t="shared" si="191"/>
        <v>1</v>
      </c>
      <c r="Y373" s="1">
        <f t="shared" si="175"/>
        <v>0</v>
      </c>
      <c r="Z373" s="1">
        <f t="shared" si="176"/>
        <v>0</v>
      </c>
      <c r="AA373" s="1">
        <f t="shared" si="177"/>
        <v>0</v>
      </c>
      <c r="AB373" s="1">
        <f t="shared" si="178"/>
        <v>0</v>
      </c>
      <c r="AC373" s="1">
        <f t="shared" si="196"/>
        <v>0</v>
      </c>
      <c r="AD373" s="1">
        <f t="shared" si="179"/>
        <v>0</v>
      </c>
      <c r="AE373" s="1">
        <f t="shared" si="165"/>
        <v>0</v>
      </c>
      <c r="AF373" s="1">
        <f t="shared" si="180"/>
        <v>0</v>
      </c>
      <c r="AG373" s="1">
        <f t="shared" si="193"/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0</v>
      </c>
      <c r="AM373" s="1">
        <f t="shared" si="195"/>
        <v>0</v>
      </c>
      <c r="AN373" s="1">
        <v>0</v>
      </c>
      <c r="AO373" s="1">
        <f t="shared" si="199"/>
        <v>0</v>
      </c>
      <c r="AP373" s="1">
        <f t="shared" si="182"/>
        <v>0</v>
      </c>
      <c r="AQ373" s="1">
        <v>0</v>
      </c>
      <c r="AR373" s="1">
        <f t="shared" si="183"/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2" t="s">
        <v>1722</v>
      </c>
      <c r="AZ373" s="2" t="s">
        <v>1463</v>
      </c>
      <c r="BA373" s="2" t="s">
        <v>1911</v>
      </c>
      <c r="BB373" s="2" t="s">
        <v>1813</v>
      </c>
    </row>
    <row r="374" spans="1:83" x14ac:dyDescent="0.25">
      <c r="A374" s="1">
        <v>309</v>
      </c>
      <c r="B374" s="2" t="s">
        <v>476</v>
      </c>
      <c r="C374" s="1" t="s">
        <v>477</v>
      </c>
      <c r="D374" s="7">
        <v>40428</v>
      </c>
      <c r="E374" s="9">
        <v>2010</v>
      </c>
      <c r="F374" s="13">
        <v>39833</v>
      </c>
      <c r="G374" s="13">
        <v>39833</v>
      </c>
      <c r="H374" s="11">
        <f t="shared" si="197"/>
        <v>595</v>
      </c>
      <c r="I374" s="11">
        <f t="shared" si="198"/>
        <v>595</v>
      </c>
      <c r="J374" s="9">
        <f t="shared" si="166"/>
        <v>1</v>
      </c>
      <c r="K374" s="9">
        <f t="shared" si="167"/>
        <v>1</v>
      </c>
      <c r="L374" s="9">
        <f t="shared" si="168"/>
        <v>0</v>
      </c>
      <c r="M374" s="9">
        <f t="shared" si="169"/>
        <v>0</v>
      </c>
      <c r="N374" s="1" t="s">
        <v>197</v>
      </c>
      <c r="O374" s="7"/>
      <c r="P374" s="1" t="s">
        <v>727</v>
      </c>
      <c r="Q374" s="1">
        <v>1</v>
      </c>
      <c r="R374" s="1" t="s">
        <v>728</v>
      </c>
      <c r="S374" s="1">
        <f t="shared" si="170"/>
        <v>0</v>
      </c>
      <c r="T374" s="1">
        <f t="shared" si="171"/>
        <v>1</v>
      </c>
      <c r="U374" s="1">
        <f t="shared" si="172"/>
        <v>0</v>
      </c>
      <c r="V374" s="1">
        <f t="shared" si="173"/>
        <v>0</v>
      </c>
      <c r="W374" s="1">
        <f t="shared" si="174"/>
        <v>0</v>
      </c>
      <c r="X374" s="1">
        <f t="shared" si="191"/>
        <v>0</v>
      </c>
      <c r="Y374" s="1">
        <f t="shared" si="175"/>
        <v>0</v>
      </c>
      <c r="Z374" s="1">
        <f t="shared" si="176"/>
        <v>0</v>
      </c>
      <c r="AA374" s="1">
        <f t="shared" si="177"/>
        <v>0</v>
      </c>
      <c r="AB374" s="1">
        <f t="shared" si="178"/>
        <v>0</v>
      </c>
      <c r="AC374" s="1">
        <f t="shared" si="196"/>
        <v>0</v>
      </c>
      <c r="AD374" s="1">
        <f t="shared" si="179"/>
        <v>0</v>
      </c>
      <c r="AE374" s="1">
        <f t="shared" si="165"/>
        <v>0</v>
      </c>
      <c r="AF374" s="1">
        <f t="shared" si="180"/>
        <v>0</v>
      </c>
      <c r="AG374" s="1">
        <f t="shared" si="193"/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f t="shared" si="195"/>
        <v>0</v>
      </c>
      <c r="AN374" s="1">
        <v>0</v>
      </c>
      <c r="AO374" s="1">
        <f t="shared" si="199"/>
        <v>0</v>
      </c>
      <c r="AP374" s="1">
        <f t="shared" si="182"/>
        <v>0</v>
      </c>
      <c r="AQ374" s="1">
        <v>1</v>
      </c>
      <c r="AR374" s="1">
        <f t="shared" si="183"/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1</v>
      </c>
      <c r="AX374" s="1">
        <v>0</v>
      </c>
      <c r="AY374" s="2" t="s">
        <v>479</v>
      </c>
      <c r="AZ374" s="2"/>
      <c r="BA374" s="2"/>
      <c r="BB374" s="2"/>
    </row>
    <row r="375" spans="1:83" x14ac:dyDescent="0.25">
      <c r="A375" s="1">
        <v>308</v>
      </c>
      <c r="B375" s="2" t="s">
        <v>474</v>
      </c>
      <c r="C375" s="1" t="s">
        <v>475</v>
      </c>
      <c r="D375" s="7">
        <v>40573</v>
      </c>
      <c r="E375" s="9">
        <v>2011</v>
      </c>
      <c r="F375" s="13">
        <v>39833</v>
      </c>
      <c r="G375" s="13">
        <v>39833</v>
      </c>
      <c r="H375" s="11">
        <f t="shared" si="197"/>
        <v>740</v>
      </c>
      <c r="I375" s="11">
        <f t="shared" si="198"/>
        <v>740</v>
      </c>
      <c r="J375" s="9">
        <f t="shared" si="166"/>
        <v>1</v>
      </c>
      <c r="K375" s="9">
        <f t="shared" si="167"/>
        <v>1</v>
      </c>
      <c r="L375" s="9">
        <f t="shared" si="168"/>
        <v>0</v>
      </c>
      <c r="M375" s="9">
        <f t="shared" si="169"/>
        <v>0</v>
      </c>
      <c r="N375" s="1" t="s">
        <v>197</v>
      </c>
      <c r="O375" s="7"/>
      <c r="P375" s="1" t="s">
        <v>727</v>
      </c>
      <c r="Q375" s="1">
        <v>1</v>
      </c>
      <c r="R375" s="1" t="s">
        <v>728</v>
      </c>
      <c r="S375" s="1">
        <f t="shared" si="170"/>
        <v>0</v>
      </c>
      <c r="T375" s="1">
        <f t="shared" si="171"/>
        <v>1</v>
      </c>
      <c r="U375" s="1">
        <f t="shared" si="172"/>
        <v>0</v>
      </c>
      <c r="V375" s="1">
        <f t="shared" si="173"/>
        <v>0</v>
      </c>
      <c r="W375" s="1">
        <f t="shared" si="174"/>
        <v>0</v>
      </c>
      <c r="X375" s="1">
        <f t="shared" si="191"/>
        <v>0</v>
      </c>
      <c r="Y375" s="1">
        <f t="shared" si="175"/>
        <v>0</v>
      </c>
      <c r="Z375" s="1">
        <f t="shared" si="176"/>
        <v>0</v>
      </c>
      <c r="AA375" s="1">
        <f t="shared" si="177"/>
        <v>0</v>
      </c>
      <c r="AB375" s="1">
        <f t="shared" si="178"/>
        <v>0</v>
      </c>
      <c r="AC375" s="1">
        <f t="shared" si="196"/>
        <v>0</v>
      </c>
      <c r="AD375" s="1">
        <f t="shared" si="179"/>
        <v>0</v>
      </c>
      <c r="AE375" s="1">
        <f t="shared" si="165"/>
        <v>0</v>
      </c>
      <c r="AF375" s="1">
        <f t="shared" si="180"/>
        <v>0</v>
      </c>
      <c r="AG375" s="1">
        <f t="shared" si="193"/>
        <v>0</v>
      </c>
      <c r="AH375" s="1">
        <v>0</v>
      </c>
      <c r="AI375" s="1">
        <v>0</v>
      </c>
      <c r="AJ375" s="1">
        <v>0</v>
      </c>
      <c r="AK375" s="1">
        <v>0</v>
      </c>
      <c r="AL375" s="1">
        <v>0</v>
      </c>
      <c r="AM375" s="1">
        <f t="shared" si="195"/>
        <v>0</v>
      </c>
      <c r="AN375" s="1">
        <v>0</v>
      </c>
      <c r="AO375" s="1">
        <v>1</v>
      </c>
      <c r="AP375" s="1">
        <f t="shared" si="182"/>
        <v>0</v>
      </c>
      <c r="AQ375" s="1">
        <v>0</v>
      </c>
      <c r="AR375" s="1">
        <f t="shared" si="183"/>
        <v>0</v>
      </c>
      <c r="AS375" s="1">
        <v>0</v>
      </c>
      <c r="AT375" s="1">
        <v>0</v>
      </c>
      <c r="AU375" s="1">
        <v>0</v>
      </c>
      <c r="AV375" s="1">
        <v>0</v>
      </c>
      <c r="AW375" s="1">
        <v>0</v>
      </c>
      <c r="AX375" s="1">
        <v>0</v>
      </c>
      <c r="AY375" s="2" t="s">
        <v>478</v>
      </c>
      <c r="AZ375" s="2"/>
      <c r="BA375" s="2"/>
      <c r="BB375" s="2"/>
    </row>
    <row r="376" spans="1:83" x14ac:dyDescent="0.25">
      <c r="A376" s="1">
        <v>306</v>
      </c>
      <c r="B376" s="1" t="s">
        <v>667</v>
      </c>
      <c r="C376" s="1" t="s">
        <v>668</v>
      </c>
      <c r="D376" s="7">
        <v>38431</v>
      </c>
      <c r="E376" s="9">
        <v>2005</v>
      </c>
      <c r="F376" s="13">
        <v>38372</v>
      </c>
      <c r="G376" s="13">
        <v>36911</v>
      </c>
      <c r="H376" s="11">
        <f t="shared" si="197"/>
        <v>59</v>
      </c>
      <c r="I376" s="11">
        <f t="shared" si="198"/>
        <v>1520</v>
      </c>
      <c r="J376" s="9">
        <f t="shared" si="166"/>
        <v>2</v>
      </c>
      <c r="K376" s="9">
        <f t="shared" si="167"/>
        <v>0</v>
      </c>
      <c r="L376" s="9">
        <f t="shared" si="168"/>
        <v>1</v>
      </c>
      <c r="M376" s="9">
        <f t="shared" si="169"/>
        <v>0</v>
      </c>
      <c r="N376" s="1" t="s">
        <v>215</v>
      </c>
      <c r="O376" s="7" t="s">
        <v>1566</v>
      </c>
      <c r="P376" s="1" t="s">
        <v>727</v>
      </c>
      <c r="Q376" s="1">
        <v>1</v>
      </c>
      <c r="R376" s="1" t="s">
        <v>728</v>
      </c>
      <c r="S376" s="1">
        <f t="shared" si="170"/>
        <v>0</v>
      </c>
      <c r="T376" s="1">
        <f t="shared" si="171"/>
        <v>1</v>
      </c>
      <c r="U376" s="1">
        <f t="shared" si="172"/>
        <v>0</v>
      </c>
      <c r="V376" s="1">
        <f t="shared" si="173"/>
        <v>0</v>
      </c>
      <c r="W376" s="1">
        <f t="shared" si="174"/>
        <v>0</v>
      </c>
      <c r="X376" s="1">
        <f t="shared" si="191"/>
        <v>0</v>
      </c>
      <c r="Y376" s="1">
        <f t="shared" si="175"/>
        <v>1</v>
      </c>
      <c r="Z376" s="1">
        <f t="shared" si="176"/>
        <v>0</v>
      </c>
      <c r="AA376" s="1">
        <f t="shared" si="177"/>
        <v>0</v>
      </c>
      <c r="AB376" s="1">
        <f t="shared" si="178"/>
        <v>0</v>
      </c>
      <c r="AC376" s="1">
        <f t="shared" si="196"/>
        <v>0</v>
      </c>
      <c r="AD376" s="1">
        <f t="shared" si="179"/>
        <v>0</v>
      </c>
      <c r="AE376" s="1">
        <f t="shared" si="165"/>
        <v>0</v>
      </c>
      <c r="AF376" s="1">
        <f t="shared" si="180"/>
        <v>0</v>
      </c>
      <c r="AG376" s="1">
        <f t="shared" si="193"/>
        <v>0</v>
      </c>
      <c r="AH376" s="1">
        <v>0</v>
      </c>
      <c r="AI376" s="1">
        <v>0</v>
      </c>
      <c r="AJ376" s="1">
        <v>0</v>
      </c>
      <c r="AK376" s="1">
        <v>0</v>
      </c>
      <c r="AL376" s="1">
        <v>0</v>
      </c>
      <c r="AM376" s="1">
        <f t="shared" si="195"/>
        <v>0</v>
      </c>
      <c r="AN376" s="1">
        <v>0</v>
      </c>
      <c r="AO376" s="1">
        <f>IF(K376="FORD",1,0)</f>
        <v>0</v>
      </c>
      <c r="AP376" s="1">
        <f t="shared" si="182"/>
        <v>0</v>
      </c>
      <c r="AQ376" s="1">
        <v>0</v>
      </c>
      <c r="AR376" s="1">
        <f t="shared" si="183"/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AY376" s="2" t="s">
        <v>1735</v>
      </c>
      <c r="AZ376" s="2" t="s">
        <v>1736</v>
      </c>
      <c r="BA376" s="2" t="s">
        <v>1906</v>
      </c>
      <c r="BB376" s="2" t="s">
        <v>1813</v>
      </c>
      <c r="BC376" s="1">
        <v>1</v>
      </c>
      <c r="BD376" s="1" t="s">
        <v>1918</v>
      </c>
      <c r="BE376" s="1">
        <v>0</v>
      </c>
      <c r="BG376" s="1">
        <v>0</v>
      </c>
      <c r="BH376" s="1">
        <v>0</v>
      </c>
      <c r="BI376" s="1">
        <v>0</v>
      </c>
      <c r="BJ376" s="1">
        <v>0</v>
      </c>
      <c r="BK376" s="1">
        <v>0</v>
      </c>
      <c r="BL376" s="1">
        <v>0</v>
      </c>
      <c r="BM376" s="1">
        <v>0</v>
      </c>
      <c r="BO376" s="1">
        <v>0</v>
      </c>
      <c r="BP376" s="1">
        <v>0</v>
      </c>
      <c r="BQ376" s="1">
        <v>0</v>
      </c>
      <c r="BR376" s="1">
        <v>0</v>
      </c>
      <c r="BS376" s="1">
        <v>0</v>
      </c>
      <c r="BT376" s="1">
        <v>0</v>
      </c>
      <c r="BU376" s="1">
        <v>0</v>
      </c>
      <c r="BV376" s="1">
        <v>0</v>
      </c>
      <c r="BW376" s="1">
        <v>0</v>
      </c>
      <c r="BX376" s="1">
        <v>0</v>
      </c>
      <c r="BY376" s="1">
        <v>0</v>
      </c>
      <c r="CB376" s="1">
        <v>0</v>
      </c>
      <c r="CC376" s="1">
        <v>0</v>
      </c>
      <c r="CD376" s="1">
        <v>1</v>
      </c>
      <c r="CE376" s="1" t="s">
        <v>2008</v>
      </c>
    </row>
    <row r="377" spans="1:83" x14ac:dyDescent="0.25">
      <c r="A377" s="1">
        <v>305</v>
      </c>
      <c r="B377" s="1" t="s">
        <v>1123</v>
      </c>
      <c r="C377" s="1" t="s">
        <v>1124</v>
      </c>
      <c r="D377" s="7">
        <v>38641</v>
      </c>
      <c r="E377" s="9">
        <v>2005</v>
      </c>
      <c r="F377" s="13">
        <v>38372</v>
      </c>
      <c r="G377" s="13">
        <v>36911</v>
      </c>
      <c r="H377" s="11">
        <f t="shared" si="197"/>
        <v>269</v>
      </c>
      <c r="I377" s="11">
        <f t="shared" si="198"/>
        <v>1730</v>
      </c>
      <c r="J377" s="9">
        <f t="shared" si="166"/>
        <v>2</v>
      </c>
      <c r="K377" s="9">
        <f t="shared" si="167"/>
        <v>0</v>
      </c>
      <c r="L377" s="9">
        <f t="shared" si="168"/>
        <v>1</v>
      </c>
      <c r="M377" s="9">
        <f t="shared" si="169"/>
        <v>0</v>
      </c>
      <c r="N377" s="1" t="s">
        <v>215</v>
      </c>
      <c r="O377" s="7" t="s">
        <v>1809</v>
      </c>
      <c r="P377" s="1" t="s">
        <v>727</v>
      </c>
      <c r="Q377" s="1">
        <v>1</v>
      </c>
      <c r="R377" s="1" t="s">
        <v>728</v>
      </c>
      <c r="S377" s="1">
        <f t="shared" si="170"/>
        <v>0</v>
      </c>
      <c r="T377" s="1">
        <f t="shared" si="171"/>
        <v>1</v>
      </c>
      <c r="U377" s="1">
        <f t="shared" si="172"/>
        <v>0</v>
      </c>
      <c r="V377" s="1">
        <f t="shared" si="173"/>
        <v>0</v>
      </c>
      <c r="W377" s="1">
        <f t="shared" si="174"/>
        <v>0</v>
      </c>
      <c r="X377" s="1">
        <f t="shared" si="191"/>
        <v>1</v>
      </c>
      <c r="Y377" s="1">
        <f t="shared" si="175"/>
        <v>0</v>
      </c>
      <c r="Z377" s="1">
        <f t="shared" si="176"/>
        <v>0</v>
      </c>
      <c r="AA377" s="1">
        <f t="shared" si="177"/>
        <v>0</v>
      </c>
      <c r="AB377" s="1">
        <f t="shared" si="178"/>
        <v>0</v>
      </c>
      <c r="AC377" s="1">
        <f t="shared" si="196"/>
        <v>0</v>
      </c>
      <c r="AD377" s="1">
        <f t="shared" si="179"/>
        <v>0</v>
      </c>
      <c r="AE377" s="1">
        <f t="shared" si="165"/>
        <v>0</v>
      </c>
      <c r="AF377" s="1">
        <f t="shared" si="180"/>
        <v>0</v>
      </c>
      <c r="AG377" s="1">
        <f t="shared" si="193"/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0</v>
      </c>
      <c r="AM377" s="1">
        <f t="shared" si="195"/>
        <v>0</v>
      </c>
      <c r="AN377" s="1">
        <v>0</v>
      </c>
      <c r="AO377" s="1">
        <f>IF(K377="FORD",1,0)</f>
        <v>0</v>
      </c>
      <c r="AP377" s="1">
        <f t="shared" si="182"/>
        <v>0</v>
      </c>
      <c r="AQ377" s="1">
        <v>0</v>
      </c>
      <c r="AR377" s="1">
        <f t="shared" si="183"/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2" t="s">
        <v>1722</v>
      </c>
      <c r="AZ377" s="2" t="s">
        <v>1591</v>
      </c>
      <c r="BA377" s="2" t="s">
        <v>1904</v>
      </c>
      <c r="BB377" s="2" t="s">
        <v>1818</v>
      </c>
      <c r="BC377" s="1">
        <v>0</v>
      </c>
      <c r="BE377" s="1">
        <v>0</v>
      </c>
      <c r="BG377" s="1">
        <v>1</v>
      </c>
      <c r="BH377" s="1">
        <v>0</v>
      </c>
      <c r="BI377" s="1">
        <v>0</v>
      </c>
      <c r="BJ377" s="1">
        <v>1</v>
      </c>
      <c r="BK377" s="1">
        <v>2</v>
      </c>
      <c r="BL377" s="1">
        <v>0</v>
      </c>
      <c r="BM377" s="1">
        <v>0</v>
      </c>
      <c r="BO377" s="1">
        <v>0</v>
      </c>
      <c r="BP377" s="1">
        <v>0</v>
      </c>
      <c r="BQ377" s="1">
        <v>0</v>
      </c>
      <c r="BR377" s="1">
        <v>0</v>
      </c>
      <c r="BS377" s="1">
        <v>0</v>
      </c>
      <c r="BT377" s="1">
        <v>0</v>
      </c>
      <c r="BU377" s="1">
        <v>1</v>
      </c>
      <c r="BV377" s="1">
        <v>0</v>
      </c>
      <c r="BW377" s="1">
        <v>0</v>
      </c>
      <c r="BX377" s="1">
        <v>1</v>
      </c>
      <c r="BY377" s="1">
        <v>0</v>
      </c>
      <c r="CB377" s="1">
        <v>0</v>
      </c>
      <c r="CC377" s="1">
        <v>0</v>
      </c>
      <c r="CD377" s="1">
        <v>0</v>
      </c>
    </row>
    <row r="378" spans="1:83" x14ac:dyDescent="0.25">
      <c r="A378" s="1">
        <v>302</v>
      </c>
      <c r="B378" s="1" t="s">
        <v>1043</v>
      </c>
      <c r="C378" s="1" t="s">
        <v>1044</v>
      </c>
      <c r="D378" s="7">
        <v>37286</v>
      </c>
      <c r="E378" s="9">
        <v>2002</v>
      </c>
      <c r="F378" s="13">
        <v>36911</v>
      </c>
      <c r="G378" s="13">
        <v>36911</v>
      </c>
      <c r="H378" s="11">
        <f t="shared" si="197"/>
        <v>375</v>
      </c>
      <c r="I378" s="11">
        <f t="shared" si="198"/>
        <v>375</v>
      </c>
      <c r="J378" s="9">
        <f t="shared" si="166"/>
        <v>2</v>
      </c>
      <c r="K378" s="9">
        <f t="shared" si="167"/>
        <v>0</v>
      </c>
      <c r="L378" s="9">
        <f t="shared" si="168"/>
        <v>1</v>
      </c>
      <c r="M378" s="9">
        <f t="shared" si="169"/>
        <v>0</v>
      </c>
      <c r="N378" s="1" t="s">
        <v>215</v>
      </c>
      <c r="O378" s="7" t="s">
        <v>1697</v>
      </c>
      <c r="P378" s="1" t="s">
        <v>731</v>
      </c>
      <c r="Q378" s="1">
        <v>0</v>
      </c>
      <c r="R378" s="1" t="s">
        <v>732</v>
      </c>
      <c r="S378" s="1">
        <f t="shared" si="170"/>
        <v>0</v>
      </c>
      <c r="T378" s="1">
        <f t="shared" si="171"/>
        <v>0</v>
      </c>
      <c r="U378" s="1">
        <f t="shared" si="172"/>
        <v>1</v>
      </c>
      <c r="V378" s="1">
        <f t="shared" si="173"/>
        <v>0</v>
      </c>
      <c r="W378" s="1">
        <f t="shared" si="174"/>
        <v>0</v>
      </c>
      <c r="X378" s="1">
        <v>1</v>
      </c>
      <c r="Y378" s="1">
        <f t="shared" si="175"/>
        <v>0</v>
      </c>
      <c r="Z378" s="1">
        <f t="shared" si="176"/>
        <v>0</v>
      </c>
      <c r="AA378" s="1">
        <f t="shared" si="177"/>
        <v>0</v>
      </c>
      <c r="AB378" s="1">
        <f t="shared" si="178"/>
        <v>0</v>
      </c>
      <c r="AC378" s="1">
        <f t="shared" si="196"/>
        <v>0</v>
      </c>
      <c r="AD378" s="1">
        <f t="shared" si="179"/>
        <v>0</v>
      </c>
      <c r="AE378" s="1">
        <f t="shared" si="165"/>
        <v>0</v>
      </c>
      <c r="AF378" s="1">
        <f t="shared" si="180"/>
        <v>0</v>
      </c>
      <c r="AG378" s="1">
        <f t="shared" si="193"/>
        <v>0</v>
      </c>
      <c r="AH378" s="1">
        <v>0</v>
      </c>
      <c r="AI378" s="1">
        <v>0</v>
      </c>
      <c r="AJ378" s="1">
        <v>0</v>
      </c>
      <c r="AK378" s="1">
        <v>0</v>
      </c>
      <c r="AL378" s="1">
        <v>0</v>
      </c>
      <c r="AM378" s="1">
        <f t="shared" si="195"/>
        <v>0</v>
      </c>
      <c r="AN378" s="1">
        <v>0</v>
      </c>
      <c r="AO378" s="1">
        <f>IF(K378="FORD",1,0)</f>
        <v>0</v>
      </c>
      <c r="AP378" s="1">
        <f t="shared" si="182"/>
        <v>0</v>
      </c>
      <c r="AQ378" s="1">
        <v>0</v>
      </c>
      <c r="AR378" s="1">
        <f t="shared" si="183"/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2" t="s">
        <v>1465</v>
      </c>
      <c r="AZ378" s="2" t="s">
        <v>1466</v>
      </c>
      <c r="BA378" s="2" t="s">
        <v>1905</v>
      </c>
      <c r="BB378" s="2" t="s">
        <v>1813</v>
      </c>
    </row>
    <row r="379" spans="1:83" x14ac:dyDescent="0.25">
      <c r="A379" s="1">
        <v>300</v>
      </c>
      <c r="B379" s="1" t="s">
        <v>471</v>
      </c>
      <c r="C379" s="1" t="s">
        <v>1077</v>
      </c>
      <c r="D379" s="7">
        <v>37487</v>
      </c>
      <c r="E379" s="9">
        <v>2002</v>
      </c>
      <c r="F379" s="13">
        <v>36911</v>
      </c>
      <c r="G379" s="13">
        <v>36911</v>
      </c>
      <c r="H379" s="11">
        <f t="shared" si="197"/>
        <v>576</v>
      </c>
      <c r="I379" s="11">
        <f t="shared" si="198"/>
        <v>576</v>
      </c>
      <c r="J379" s="9">
        <f t="shared" si="166"/>
        <v>2</v>
      </c>
      <c r="K379" s="9">
        <f t="shared" si="167"/>
        <v>0</v>
      </c>
      <c r="L379" s="9">
        <f t="shared" si="168"/>
        <v>1</v>
      </c>
      <c r="M379" s="9">
        <f t="shared" si="169"/>
        <v>0</v>
      </c>
      <c r="N379" s="1" t="s">
        <v>215</v>
      </c>
      <c r="O379" s="7" t="s">
        <v>1809</v>
      </c>
      <c r="P379" s="1" t="s">
        <v>741</v>
      </c>
      <c r="Q379" s="1">
        <v>0</v>
      </c>
      <c r="R379" s="1" t="s">
        <v>373</v>
      </c>
      <c r="S379" s="1">
        <f t="shared" si="170"/>
        <v>1</v>
      </c>
      <c r="T379" s="1">
        <f t="shared" si="171"/>
        <v>0</v>
      </c>
      <c r="U379" s="1">
        <f t="shared" si="172"/>
        <v>0</v>
      </c>
      <c r="V379" s="1">
        <f t="shared" si="173"/>
        <v>0</v>
      </c>
      <c r="W379" s="1">
        <f t="shared" si="174"/>
        <v>0</v>
      </c>
      <c r="X379" s="1">
        <f t="shared" ref="X379:X409" si="200">IF(AY379="SPECIAL ASSISTANT",1,0)</f>
        <v>0</v>
      </c>
      <c r="Y379" s="1">
        <f t="shared" si="175"/>
        <v>0</v>
      </c>
      <c r="Z379" s="1">
        <f t="shared" si="176"/>
        <v>0</v>
      </c>
      <c r="AA379" s="1">
        <f t="shared" si="177"/>
        <v>0</v>
      </c>
      <c r="AB379" s="1">
        <f t="shared" si="178"/>
        <v>0</v>
      </c>
      <c r="AC379" s="1">
        <f t="shared" si="196"/>
        <v>0</v>
      </c>
      <c r="AD379" s="1">
        <f t="shared" si="179"/>
        <v>0</v>
      </c>
      <c r="AE379" s="1">
        <f t="shared" si="165"/>
        <v>0</v>
      </c>
      <c r="AF379" s="1">
        <f t="shared" si="180"/>
        <v>0</v>
      </c>
      <c r="AG379" s="1">
        <f t="shared" si="193"/>
        <v>0</v>
      </c>
      <c r="AH379" s="1">
        <v>0</v>
      </c>
      <c r="AI379" s="1">
        <v>0</v>
      </c>
      <c r="AJ379" s="1">
        <v>0</v>
      </c>
      <c r="AK379" s="1">
        <v>0</v>
      </c>
      <c r="AL379" s="1">
        <v>0</v>
      </c>
      <c r="AM379" s="1">
        <f t="shared" si="195"/>
        <v>0</v>
      </c>
      <c r="AN379" s="1">
        <v>0</v>
      </c>
      <c r="AO379" s="1">
        <f>IF(K379="FORD",1,0)</f>
        <v>0</v>
      </c>
      <c r="AP379" s="1">
        <f t="shared" si="182"/>
        <v>0</v>
      </c>
      <c r="AQ379" s="1">
        <v>0</v>
      </c>
      <c r="AR379" s="1">
        <f t="shared" si="183"/>
        <v>0</v>
      </c>
      <c r="AS379" s="1">
        <v>0</v>
      </c>
      <c r="AT379" s="1">
        <v>1</v>
      </c>
      <c r="AU379" s="1">
        <v>0</v>
      </c>
      <c r="AV379" s="1">
        <v>0</v>
      </c>
      <c r="AW379" s="1">
        <v>0</v>
      </c>
      <c r="AX379" s="1">
        <v>0</v>
      </c>
      <c r="AY379" s="2" t="s">
        <v>1746</v>
      </c>
      <c r="AZ379" s="2" t="s">
        <v>1725</v>
      </c>
      <c r="BA379" s="2" t="s">
        <v>1905</v>
      </c>
      <c r="BB379" s="2" t="s">
        <v>1813</v>
      </c>
      <c r="BC379" s="1">
        <v>1</v>
      </c>
      <c r="BD379" s="1" t="s">
        <v>1918</v>
      </c>
      <c r="BE379" s="1">
        <v>0</v>
      </c>
      <c r="BG379" s="1">
        <v>0</v>
      </c>
      <c r="BH379" s="1">
        <v>0</v>
      </c>
      <c r="BI379" s="1">
        <v>0</v>
      </c>
      <c r="BJ379" s="1">
        <v>0</v>
      </c>
      <c r="BK379" s="1">
        <v>0</v>
      </c>
      <c r="BL379" s="1">
        <v>0</v>
      </c>
      <c r="BM379" s="1">
        <v>1</v>
      </c>
      <c r="BN379" s="1" t="s">
        <v>2012</v>
      </c>
      <c r="BO379" s="1">
        <v>0</v>
      </c>
      <c r="BP379" s="1">
        <v>1</v>
      </c>
      <c r="BQ379" s="1">
        <v>0</v>
      </c>
      <c r="BR379" s="1">
        <v>0</v>
      </c>
      <c r="BS379" s="1">
        <v>0</v>
      </c>
      <c r="BT379" s="1">
        <v>0</v>
      </c>
      <c r="BU379" s="1">
        <v>0</v>
      </c>
      <c r="BV379" s="1">
        <v>0</v>
      </c>
      <c r="BW379" s="1">
        <v>0</v>
      </c>
      <c r="BX379" s="1">
        <v>0</v>
      </c>
      <c r="BY379" s="1">
        <v>0</v>
      </c>
      <c r="CB379" s="1">
        <v>2</v>
      </c>
      <c r="CC379" s="1">
        <v>0</v>
      </c>
      <c r="CD379" s="1">
        <v>0</v>
      </c>
    </row>
    <row r="380" spans="1:83" x14ac:dyDescent="0.25">
      <c r="A380" s="1">
        <v>298</v>
      </c>
      <c r="B380" s="1" t="s">
        <v>470</v>
      </c>
      <c r="C380" s="1" t="s">
        <v>1042</v>
      </c>
      <c r="D380" s="7">
        <v>37339</v>
      </c>
      <c r="E380" s="9">
        <v>2002</v>
      </c>
      <c r="F380" s="13">
        <v>36911</v>
      </c>
      <c r="G380" s="13">
        <v>36911</v>
      </c>
      <c r="H380" s="11">
        <f t="shared" si="197"/>
        <v>428</v>
      </c>
      <c r="I380" s="11">
        <f t="shared" si="198"/>
        <v>428</v>
      </c>
      <c r="J380" s="9">
        <f t="shared" si="166"/>
        <v>2</v>
      </c>
      <c r="K380" s="9">
        <f t="shared" si="167"/>
        <v>0</v>
      </c>
      <c r="L380" s="9">
        <f t="shared" si="168"/>
        <v>1</v>
      </c>
      <c r="M380" s="9">
        <f t="shared" si="169"/>
        <v>0</v>
      </c>
      <c r="N380" s="1" t="s">
        <v>215</v>
      </c>
      <c r="O380" s="7">
        <v>38016</v>
      </c>
      <c r="P380" s="1" t="s">
        <v>741</v>
      </c>
      <c r="Q380" s="1">
        <v>0</v>
      </c>
      <c r="R380" s="1" t="s">
        <v>742</v>
      </c>
      <c r="S380" s="1">
        <f t="shared" si="170"/>
        <v>1</v>
      </c>
      <c r="T380" s="1">
        <f t="shared" si="171"/>
        <v>0</v>
      </c>
      <c r="U380" s="1">
        <f t="shared" si="172"/>
        <v>0</v>
      </c>
      <c r="V380" s="1">
        <f t="shared" si="173"/>
        <v>0</v>
      </c>
      <c r="W380" s="1">
        <f t="shared" si="174"/>
        <v>0</v>
      </c>
      <c r="X380" s="1">
        <f t="shared" si="200"/>
        <v>0</v>
      </c>
      <c r="Y380" s="1">
        <f t="shared" si="175"/>
        <v>0</v>
      </c>
      <c r="Z380" s="1">
        <f t="shared" si="176"/>
        <v>0</v>
      </c>
      <c r="AA380" s="1">
        <f t="shared" si="177"/>
        <v>0</v>
      </c>
      <c r="AB380" s="1">
        <f t="shared" si="178"/>
        <v>0</v>
      </c>
      <c r="AC380" s="1">
        <f t="shared" si="196"/>
        <v>0</v>
      </c>
      <c r="AD380" s="1">
        <f t="shared" si="179"/>
        <v>0</v>
      </c>
      <c r="AE380" s="1">
        <f t="shared" si="165"/>
        <v>0</v>
      </c>
      <c r="AF380" s="1">
        <f t="shared" si="180"/>
        <v>0</v>
      </c>
      <c r="AG380" s="1">
        <f t="shared" si="193"/>
        <v>0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f t="shared" si="195"/>
        <v>0</v>
      </c>
      <c r="AN380" s="1">
        <v>0</v>
      </c>
      <c r="AO380" s="1">
        <v>1</v>
      </c>
      <c r="AP380" s="1">
        <f t="shared" si="182"/>
        <v>0</v>
      </c>
      <c r="AQ380" s="1">
        <v>0</v>
      </c>
      <c r="AR380" s="1">
        <f t="shared" si="183"/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2" t="s">
        <v>1835</v>
      </c>
      <c r="AZ380" s="2"/>
      <c r="BA380" s="2"/>
      <c r="BB380" s="2"/>
    </row>
    <row r="381" spans="1:83" x14ac:dyDescent="0.25">
      <c r="A381" s="1">
        <v>297</v>
      </c>
      <c r="B381" s="1" t="s">
        <v>1228</v>
      </c>
      <c r="C381" s="1" t="s">
        <v>457</v>
      </c>
      <c r="D381" s="7">
        <v>38221</v>
      </c>
      <c r="E381" s="9">
        <v>2004</v>
      </c>
      <c r="F381" s="13">
        <v>36911</v>
      </c>
      <c r="G381" s="13">
        <v>36911</v>
      </c>
      <c r="H381" s="11">
        <f t="shared" si="197"/>
        <v>1310</v>
      </c>
      <c r="I381" s="11">
        <f t="shared" si="198"/>
        <v>1310</v>
      </c>
      <c r="J381" s="9">
        <f t="shared" si="166"/>
        <v>2</v>
      </c>
      <c r="K381" s="9">
        <f t="shared" si="167"/>
        <v>0</v>
      </c>
      <c r="L381" s="9">
        <f t="shared" si="168"/>
        <v>1</v>
      </c>
      <c r="M381" s="9">
        <f t="shared" si="169"/>
        <v>0</v>
      </c>
      <c r="N381" s="1" t="s">
        <v>215</v>
      </c>
      <c r="O381" s="7" t="s">
        <v>1785</v>
      </c>
      <c r="P381" s="1" t="s">
        <v>727</v>
      </c>
      <c r="Q381" s="1">
        <v>1</v>
      </c>
      <c r="R381" s="1" t="s">
        <v>728</v>
      </c>
      <c r="S381" s="1">
        <f t="shared" si="170"/>
        <v>0</v>
      </c>
      <c r="T381" s="1">
        <f t="shared" si="171"/>
        <v>1</v>
      </c>
      <c r="U381" s="1">
        <f t="shared" si="172"/>
        <v>0</v>
      </c>
      <c r="V381" s="1">
        <f t="shared" si="173"/>
        <v>0</v>
      </c>
      <c r="W381" s="1">
        <f t="shared" si="174"/>
        <v>0</v>
      </c>
      <c r="X381" s="1">
        <f t="shared" si="200"/>
        <v>1</v>
      </c>
      <c r="Y381" s="1">
        <f t="shared" si="175"/>
        <v>0</v>
      </c>
      <c r="Z381" s="1">
        <f t="shared" si="176"/>
        <v>0</v>
      </c>
      <c r="AA381" s="1">
        <f t="shared" si="177"/>
        <v>0</v>
      </c>
      <c r="AB381" s="1">
        <f t="shared" si="178"/>
        <v>0</v>
      </c>
      <c r="AC381" s="1">
        <f t="shared" si="196"/>
        <v>0</v>
      </c>
      <c r="AD381" s="1">
        <f t="shared" si="179"/>
        <v>0</v>
      </c>
      <c r="AE381" s="1">
        <f t="shared" si="165"/>
        <v>0</v>
      </c>
      <c r="AF381" s="1">
        <f t="shared" si="180"/>
        <v>0</v>
      </c>
      <c r="AG381" s="1">
        <f t="shared" si="193"/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0</v>
      </c>
      <c r="AM381" s="1">
        <f t="shared" si="195"/>
        <v>0</v>
      </c>
      <c r="AN381" s="1">
        <v>0</v>
      </c>
      <c r="AO381" s="1">
        <f t="shared" ref="AO381:AO398" si="201">IF(K381="FORD",1,0)</f>
        <v>0</v>
      </c>
      <c r="AP381" s="1">
        <f t="shared" si="182"/>
        <v>0</v>
      </c>
      <c r="AQ381" s="1">
        <v>0</v>
      </c>
      <c r="AR381" s="1">
        <f t="shared" si="183"/>
        <v>0</v>
      </c>
      <c r="AS381" s="1">
        <v>0</v>
      </c>
      <c r="AT381" s="1">
        <v>0</v>
      </c>
      <c r="AU381" s="1">
        <v>0</v>
      </c>
      <c r="AV381" s="1">
        <v>0</v>
      </c>
      <c r="AW381" s="1">
        <v>0</v>
      </c>
      <c r="AX381" s="1">
        <v>0</v>
      </c>
      <c r="AY381" s="2" t="s">
        <v>1722</v>
      </c>
      <c r="AZ381" s="2" t="s">
        <v>1723</v>
      </c>
      <c r="BA381" s="2" t="s">
        <v>1911</v>
      </c>
      <c r="BB381" s="2" t="s">
        <v>1826</v>
      </c>
    </row>
    <row r="382" spans="1:83" x14ac:dyDescent="0.25">
      <c r="A382" s="1">
        <v>296</v>
      </c>
      <c r="B382" s="2" t="s">
        <v>1011</v>
      </c>
      <c r="C382" s="1" t="s">
        <v>1012</v>
      </c>
      <c r="D382" s="7">
        <v>36913</v>
      </c>
      <c r="E382" s="9">
        <v>2001</v>
      </c>
      <c r="F382" s="13">
        <v>36911</v>
      </c>
      <c r="G382" s="13">
        <v>36911</v>
      </c>
      <c r="H382" s="11">
        <f t="shared" si="197"/>
        <v>2</v>
      </c>
      <c r="I382" s="11">
        <f t="shared" si="198"/>
        <v>2</v>
      </c>
      <c r="J382" s="9">
        <f t="shared" si="166"/>
        <v>2</v>
      </c>
      <c r="K382" s="9">
        <f t="shared" si="167"/>
        <v>0</v>
      </c>
      <c r="L382" s="9">
        <f t="shared" si="168"/>
        <v>1</v>
      </c>
      <c r="M382" s="9">
        <f t="shared" si="169"/>
        <v>0</v>
      </c>
      <c r="N382" s="1" t="s">
        <v>215</v>
      </c>
      <c r="O382" s="7" t="s">
        <v>1691</v>
      </c>
      <c r="P382" s="1" t="s">
        <v>727</v>
      </c>
      <c r="Q382" s="1">
        <v>1</v>
      </c>
      <c r="R382" s="1" t="s">
        <v>728</v>
      </c>
      <c r="S382" s="1">
        <f t="shared" si="170"/>
        <v>0</v>
      </c>
      <c r="T382" s="1">
        <f t="shared" si="171"/>
        <v>1</v>
      </c>
      <c r="U382" s="1">
        <f t="shared" si="172"/>
        <v>0</v>
      </c>
      <c r="V382" s="1">
        <f t="shared" si="173"/>
        <v>0</v>
      </c>
      <c r="W382" s="1">
        <f t="shared" si="174"/>
        <v>0</v>
      </c>
      <c r="X382" s="1">
        <f t="shared" si="200"/>
        <v>1</v>
      </c>
      <c r="Y382" s="1">
        <f t="shared" si="175"/>
        <v>0</v>
      </c>
      <c r="Z382" s="1">
        <f t="shared" si="176"/>
        <v>0</v>
      </c>
      <c r="AA382" s="1">
        <f t="shared" si="177"/>
        <v>0</v>
      </c>
      <c r="AB382" s="1">
        <f t="shared" si="178"/>
        <v>0</v>
      </c>
      <c r="AC382" s="1">
        <f t="shared" si="196"/>
        <v>0</v>
      </c>
      <c r="AD382" s="1">
        <f t="shared" si="179"/>
        <v>0</v>
      </c>
      <c r="AE382" s="1">
        <f t="shared" si="165"/>
        <v>0</v>
      </c>
      <c r="AF382" s="1">
        <f t="shared" si="180"/>
        <v>0</v>
      </c>
      <c r="AG382" s="1">
        <f t="shared" si="193"/>
        <v>0</v>
      </c>
      <c r="AH382" s="1">
        <v>0</v>
      </c>
      <c r="AI382" s="1">
        <v>0</v>
      </c>
      <c r="AJ382" s="1">
        <v>0</v>
      </c>
      <c r="AK382" s="1">
        <v>0</v>
      </c>
      <c r="AL382" s="1">
        <v>0</v>
      </c>
      <c r="AM382" s="1">
        <f t="shared" si="195"/>
        <v>0</v>
      </c>
      <c r="AN382" s="1">
        <v>0</v>
      </c>
      <c r="AO382" s="1">
        <f t="shared" si="201"/>
        <v>0</v>
      </c>
      <c r="AP382" s="1">
        <f t="shared" si="182"/>
        <v>0</v>
      </c>
      <c r="AQ382" s="1">
        <v>0</v>
      </c>
      <c r="AR382" s="1">
        <f t="shared" si="183"/>
        <v>0</v>
      </c>
      <c r="AS382" s="1">
        <v>0</v>
      </c>
      <c r="AT382" s="1">
        <v>0</v>
      </c>
      <c r="AU382" s="1">
        <v>0</v>
      </c>
      <c r="AV382" s="1">
        <v>0</v>
      </c>
      <c r="AW382" s="1">
        <v>0</v>
      </c>
      <c r="AX382" s="1">
        <v>0</v>
      </c>
      <c r="AY382" s="2" t="s">
        <v>1722</v>
      </c>
      <c r="AZ382" s="2" t="s">
        <v>1690</v>
      </c>
      <c r="BA382" s="2" t="s">
        <v>1911</v>
      </c>
      <c r="BB382" s="2" t="s">
        <v>1860</v>
      </c>
    </row>
    <row r="383" spans="1:83" x14ac:dyDescent="0.25">
      <c r="A383" s="1">
        <v>294</v>
      </c>
      <c r="B383" s="1" t="s">
        <v>1451</v>
      </c>
      <c r="C383" s="1" t="s">
        <v>1452</v>
      </c>
      <c r="D383" s="7">
        <v>37311</v>
      </c>
      <c r="E383" s="9">
        <v>2002</v>
      </c>
      <c r="F383" s="13">
        <v>36911</v>
      </c>
      <c r="G383" s="13">
        <v>36911</v>
      </c>
      <c r="H383" s="11">
        <f t="shared" si="197"/>
        <v>400</v>
      </c>
      <c r="I383" s="11">
        <f t="shared" si="198"/>
        <v>400</v>
      </c>
      <c r="J383" s="9">
        <f t="shared" si="166"/>
        <v>2</v>
      </c>
      <c r="K383" s="9">
        <f t="shared" si="167"/>
        <v>0</v>
      </c>
      <c r="L383" s="9">
        <f t="shared" si="168"/>
        <v>1</v>
      </c>
      <c r="M383" s="9">
        <f t="shared" si="169"/>
        <v>0</v>
      </c>
      <c r="N383" s="1" t="s">
        <v>215</v>
      </c>
      <c r="O383" s="7" t="s">
        <v>1752</v>
      </c>
      <c r="P383" s="1" t="s">
        <v>727</v>
      </c>
      <c r="Q383" s="1">
        <v>1</v>
      </c>
      <c r="R383" s="1" t="s">
        <v>728</v>
      </c>
      <c r="S383" s="1">
        <f t="shared" si="170"/>
        <v>0</v>
      </c>
      <c r="T383" s="1">
        <f t="shared" si="171"/>
        <v>1</v>
      </c>
      <c r="U383" s="1">
        <f t="shared" si="172"/>
        <v>0</v>
      </c>
      <c r="V383" s="1">
        <f t="shared" si="173"/>
        <v>0</v>
      </c>
      <c r="W383" s="1">
        <f t="shared" si="174"/>
        <v>0</v>
      </c>
      <c r="X383" s="1">
        <f t="shared" si="200"/>
        <v>0</v>
      </c>
      <c r="Y383" s="1">
        <f t="shared" si="175"/>
        <v>1</v>
      </c>
      <c r="Z383" s="1">
        <f t="shared" si="176"/>
        <v>0</v>
      </c>
      <c r="AA383" s="1">
        <f t="shared" si="177"/>
        <v>0</v>
      </c>
      <c r="AB383" s="1">
        <f t="shared" si="178"/>
        <v>0</v>
      </c>
      <c r="AC383" s="1">
        <f t="shared" si="196"/>
        <v>0</v>
      </c>
      <c r="AD383" s="1">
        <f t="shared" si="179"/>
        <v>0</v>
      </c>
      <c r="AE383" s="1">
        <f t="shared" si="165"/>
        <v>0</v>
      </c>
      <c r="AF383" s="1">
        <f t="shared" si="180"/>
        <v>0</v>
      </c>
      <c r="AG383" s="1">
        <f t="shared" si="193"/>
        <v>0</v>
      </c>
      <c r="AH383" s="1">
        <v>0</v>
      </c>
      <c r="AI383" s="1">
        <v>0</v>
      </c>
      <c r="AJ383" s="1">
        <v>0</v>
      </c>
      <c r="AK383" s="1">
        <v>0</v>
      </c>
      <c r="AL383" s="1">
        <v>0</v>
      </c>
      <c r="AM383" s="1">
        <f t="shared" si="195"/>
        <v>0</v>
      </c>
      <c r="AN383" s="1">
        <v>0</v>
      </c>
      <c r="AO383" s="1">
        <f t="shared" si="201"/>
        <v>0</v>
      </c>
      <c r="AP383" s="1">
        <f t="shared" si="182"/>
        <v>0</v>
      </c>
      <c r="AQ383" s="1">
        <v>0</v>
      </c>
      <c r="AR383" s="1">
        <f t="shared" si="183"/>
        <v>0</v>
      </c>
      <c r="AS383" s="1">
        <v>0</v>
      </c>
      <c r="AT383" s="1">
        <v>0</v>
      </c>
      <c r="AU383" s="1">
        <v>0</v>
      </c>
      <c r="AV383" s="1">
        <v>0</v>
      </c>
      <c r="AW383" s="1">
        <v>0</v>
      </c>
      <c r="AX383" s="1">
        <v>0</v>
      </c>
      <c r="AY383" s="2" t="s">
        <v>1735</v>
      </c>
      <c r="AZ383" s="2" t="s">
        <v>1736</v>
      </c>
      <c r="BA383" s="2" t="s">
        <v>1906</v>
      </c>
      <c r="BB383" s="2" t="s">
        <v>1813</v>
      </c>
      <c r="BC383" s="1">
        <v>1</v>
      </c>
      <c r="BD383" s="1" t="s">
        <v>1918</v>
      </c>
      <c r="BE383" s="1">
        <v>0</v>
      </c>
      <c r="BG383" s="1">
        <v>0</v>
      </c>
      <c r="BH383" s="1">
        <v>0</v>
      </c>
      <c r="BI383" s="1">
        <v>0</v>
      </c>
      <c r="BJ383" s="1">
        <v>0</v>
      </c>
      <c r="BK383" s="1">
        <v>0</v>
      </c>
      <c r="BL383" s="1">
        <v>0</v>
      </c>
      <c r="BM383" s="1">
        <v>0</v>
      </c>
      <c r="BO383" s="1">
        <v>0</v>
      </c>
      <c r="BP383" s="1">
        <v>0</v>
      </c>
      <c r="BQ383" s="1">
        <v>0</v>
      </c>
      <c r="BR383" s="1">
        <v>0</v>
      </c>
      <c r="BS383" s="1">
        <v>0</v>
      </c>
      <c r="BT383" s="1">
        <v>0</v>
      </c>
      <c r="BU383" s="1">
        <v>0</v>
      </c>
      <c r="BV383" s="1">
        <v>0</v>
      </c>
      <c r="BW383" s="1">
        <v>0</v>
      </c>
      <c r="BX383" s="1">
        <v>0</v>
      </c>
      <c r="BY383" s="1">
        <v>0</v>
      </c>
      <c r="CB383" s="1">
        <v>0</v>
      </c>
      <c r="CC383" s="1">
        <v>0</v>
      </c>
      <c r="CD383" s="1">
        <v>0</v>
      </c>
    </row>
    <row r="384" spans="1:83" x14ac:dyDescent="0.25">
      <c r="A384" s="1">
        <v>293</v>
      </c>
      <c r="B384" s="2" t="s">
        <v>853</v>
      </c>
      <c r="C384" s="1" t="s">
        <v>854</v>
      </c>
      <c r="D384" s="7">
        <v>36975</v>
      </c>
      <c r="E384" s="9">
        <v>2001</v>
      </c>
      <c r="F384" s="13">
        <v>36911</v>
      </c>
      <c r="G384" s="13">
        <v>36911</v>
      </c>
      <c r="H384" s="11">
        <f t="shared" si="197"/>
        <v>64</v>
      </c>
      <c r="I384" s="11">
        <f t="shared" si="198"/>
        <v>64</v>
      </c>
      <c r="J384" s="9">
        <f t="shared" si="166"/>
        <v>2</v>
      </c>
      <c r="K384" s="9">
        <f t="shared" si="167"/>
        <v>0</v>
      </c>
      <c r="L384" s="9">
        <f t="shared" si="168"/>
        <v>1</v>
      </c>
      <c r="M384" s="9">
        <f t="shared" si="169"/>
        <v>0</v>
      </c>
      <c r="N384" s="1" t="s">
        <v>215</v>
      </c>
      <c r="O384" s="7" t="s">
        <v>1809</v>
      </c>
      <c r="P384" s="1" t="s">
        <v>741</v>
      </c>
      <c r="Q384" s="1">
        <v>0</v>
      </c>
      <c r="R384" s="1" t="s">
        <v>742</v>
      </c>
      <c r="S384" s="1">
        <f t="shared" si="170"/>
        <v>1</v>
      </c>
      <c r="T384" s="1">
        <f t="shared" si="171"/>
        <v>0</v>
      </c>
      <c r="U384" s="1">
        <f t="shared" si="172"/>
        <v>0</v>
      </c>
      <c r="V384" s="1">
        <f t="shared" si="173"/>
        <v>0</v>
      </c>
      <c r="W384" s="1">
        <f t="shared" si="174"/>
        <v>0</v>
      </c>
      <c r="X384" s="1">
        <f t="shared" si="200"/>
        <v>1</v>
      </c>
      <c r="Y384" s="1">
        <f t="shared" si="175"/>
        <v>0</v>
      </c>
      <c r="Z384" s="1">
        <f t="shared" si="176"/>
        <v>0</v>
      </c>
      <c r="AA384" s="1">
        <f t="shared" si="177"/>
        <v>0</v>
      </c>
      <c r="AB384" s="1">
        <f t="shared" si="178"/>
        <v>0</v>
      </c>
      <c r="AC384" s="1">
        <f t="shared" si="196"/>
        <v>0</v>
      </c>
      <c r="AD384" s="1">
        <f t="shared" si="179"/>
        <v>0</v>
      </c>
      <c r="AE384" s="1">
        <f t="shared" si="165"/>
        <v>0</v>
      </c>
      <c r="AF384" s="1">
        <f t="shared" si="180"/>
        <v>0</v>
      </c>
      <c r="AG384" s="1">
        <f t="shared" si="193"/>
        <v>0</v>
      </c>
      <c r="AH384" s="1">
        <v>0</v>
      </c>
      <c r="AI384" s="1">
        <v>0</v>
      </c>
      <c r="AJ384" s="1">
        <v>0</v>
      </c>
      <c r="AK384" s="1">
        <v>0</v>
      </c>
      <c r="AL384" s="1">
        <v>0</v>
      </c>
      <c r="AM384" s="1">
        <f t="shared" si="195"/>
        <v>0</v>
      </c>
      <c r="AN384" s="1">
        <v>0</v>
      </c>
      <c r="AO384" s="1">
        <f t="shared" si="201"/>
        <v>0</v>
      </c>
      <c r="AP384" s="1">
        <f t="shared" si="182"/>
        <v>0</v>
      </c>
      <c r="AQ384" s="1">
        <v>0</v>
      </c>
      <c r="AR384" s="1">
        <f t="shared" si="183"/>
        <v>0</v>
      </c>
      <c r="AS384" s="1">
        <v>0</v>
      </c>
      <c r="AT384" s="1">
        <v>0</v>
      </c>
      <c r="AU384" s="1">
        <v>0</v>
      </c>
      <c r="AV384" s="1">
        <v>0</v>
      </c>
      <c r="AW384" s="1">
        <v>0</v>
      </c>
      <c r="AX384" s="1">
        <v>0</v>
      </c>
      <c r="AY384" s="2" t="s">
        <v>1722</v>
      </c>
      <c r="AZ384" s="2" t="s">
        <v>1741</v>
      </c>
      <c r="BA384" s="2" t="s">
        <v>1905</v>
      </c>
      <c r="BB384" s="2" t="s">
        <v>1813</v>
      </c>
      <c r="BC384" s="1">
        <v>0</v>
      </c>
      <c r="BE384" s="1">
        <v>0</v>
      </c>
      <c r="BG384" s="1">
        <v>1</v>
      </c>
      <c r="BH384" s="1">
        <v>1</v>
      </c>
      <c r="BI384" s="1">
        <v>1</v>
      </c>
      <c r="BJ384" s="1">
        <v>1</v>
      </c>
      <c r="BK384" s="1">
        <v>4</v>
      </c>
      <c r="BL384" s="1">
        <v>0</v>
      </c>
      <c r="BM384" s="1">
        <v>0</v>
      </c>
      <c r="BO384" s="1">
        <v>0</v>
      </c>
      <c r="BP384" s="1">
        <v>0</v>
      </c>
      <c r="BQ384" s="1">
        <v>0</v>
      </c>
      <c r="BR384" s="1">
        <v>0</v>
      </c>
      <c r="BS384" s="1">
        <v>0</v>
      </c>
      <c r="BT384" s="1">
        <v>0</v>
      </c>
      <c r="BU384" s="1">
        <v>0</v>
      </c>
      <c r="BV384" s="1">
        <v>0</v>
      </c>
      <c r="BW384" s="1">
        <v>0</v>
      </c>
      <c r="BX384" s="1">
        <v>0</v>
      </c>
      <c r="BY384" s="1">
        <v>0</v>
      </c>
      <c r="CB384" s="1">
        <v>0</v>
      </c>
      <c r="CC384" s="1">
        <v>0</v>
      </c>
      <c r="CD384" s="1">
        <v>0</v>
      </c>
    </row>
    <row r="385" spans="1:83" x14ac:dyDescent="0.25">
      <c r="A385" s="1">
        <v>292</v>
      </c>
      <c r="B385" s="2" t="s">
        <v>469</v>
      </c>
      <c r="C385" s="1" t="s">
        <v>912</v>
      </c>
      <c r="D385" s="7">
        <v>40657</v>
      </c>
      <c r="E385" s="9">
        <v>2011</v>
      </c>
      <c r="F385" s="13">
        <v>39833</v>
      </c>
      <c r="G385" s="13">
        <v>39833</v>
      </c>
      <c r="H385" s="11">
        <f t="shared" si="197"/>
        <v>824</v>
      </c>
      <c r="I385" s="11">
        <f t="shared" si="198"/>
        <v>824</v>
      </c>
      <c r="J385" s="9">
        <f t="shared" si="166"/>
        <v>1</v>
      </c>
      <c r="K385" s="9">
        <f t="shared" si="167"/>
        <v>1</v>
      </c>
      <c r="L385" s="9">
        <f t="shared" si="168"/>
        <v>0</v>
      </c>
      <c r="M385" s="9">
        <f t="shared" si="169"/>
        <v>0</v>
      </c>
      <c r="N385" s="1" t="s">
        <v>197</v>
      </c>
      <c r="O385" s="7"/>
      <c r="P385" s="1" t="s">
        <v>727</v>
      </c>
      <c r="Q385" s="1">
        <v>1</v>
      </c>
      <c r="R385" s="1" t="s">
        <v>728</v>
      </c>
      <c r="S385" s="1">
        <f t="shared" si="170"/>
        <v>0</v>
      </c>
      <c r="T385" s="1">
        <f t="shared" si="171"/>
        <v>1</v>
      </c>
      <c r="U385" s="1">
        <f t="shared" si="172"/>
        <v>0</v>
      </c>
      <c r="V385" s="1">
        <f t="shared" si="173"/>
        <v>0</v>
      </c>
      <c r="W385" s="1">
        <f t="shared" si="174"/>
        <v>0</v>
      </c>
      <c r="X385" s="1">
        <f t="shared" si="200"/>
        <v>0</v>
      </c>
      <c r="Y385" s="1">
        <f t="shared" si="175"/>
        <v>0</v>
      </c>
      <c r="Z385" s="1">
        <f t="shared" si="176"/>
        <v>0</v>
      </c>
      <c r="AA385" s="1">
        <f t="shared" si="177"/>
        <v>0</v>
      </c>
      <c r="AB385" s="1">
        <f t="shared" si="178"/>
        <v>0</v>
      </c>
      <c r="AC385" s="1">
        <f t="shared" si="196"/>
        <v>0</v>
      </c>
      <c r="AD385" s="1">
        <f t="shared" si="179"/>
        <v>0</v>
      </c>
      <c r="AE385" s="1">
        <f t="shared" ref="AE385:AE448" si="202">IF(AY385="ASSOCIATE ASSISTANT SECRETARY",1,0)</f>
        <v>0</v>
      </c>
      <c r="AF385" s="1">
        <f t="shared" si="180"/>
        <v>0</v>
      </c>
      <c r="AG385" s="1">
        <f t="shared" si="193"/>
        <v>0</v>
      </c>
      <c r="AH385" s="1">
        <v>0</v>
      </c>
      <c r="AI385" s="1">
        <v>0</v>
      </c>
      <c r="AJ385" s="1">
        <v>0</v>
      </c>
      <c r="AK385" s="1">
        <v>0</v>
      </c>
      <c r="AL385" s="1">
        <v>0</v>
      </c>
      <c r="AM385" s="1">
        <f t="shared" si="195"/>
        <v>0</v>
      </c>
      <c r="AN385" s="1">
        <v>0</v>
      </c>
      <c r="AO385" s="1">
        <f t="shared" si="201"/>
        <v>0</v>
      </c>
      <c r="AP385" s="1">
        <f t="shared" si="182"/>
        <v>0</v>
      </c>
      <c r="AQ385" s="1">
        <v>0</v>
      </c>
      <c r="AR385" s="1">
        <f t="shared" si="183"/>
        <v>0</v>
      </c>
      <c r="AS385" s="1">
        <v>0</v>
      </c>
      <c r="AT385" s="1">
        <v>0</v>
      </c>
      <c r="AU385" s="1">
        <v>0</v>
      </c>
      <c r="AV385" s="1">
        <v>1</v>
      </c>
      <c r="AW385" s="1">
        <v>0</v>
      </c>
      <c r="AX385" s="1">
        <v>0</v>
      </c>
      <c r="AY385" s="2" t="s">
        <v>1754</v>
      </c>
      <c r="AZ385" s="2"/>
      <c r="BA385" s="2"/>
      <c r="BB385" s="2"/>
    </row>
    <row r="386" spans="1:83" x14ac:dyDescent="0.25">
      <c r="A386" s="1">
        <v>291</v>
      </c>
      <c r="B386" s="2" t="s">
        <v>1045</v>
      </c>
      <c r="C386" s="1" t="s">
        <v>1046</v>
      </c>
      <c r="D386" s="7">
        <v>36927</v>
      </c>
      <c r="E386" s="9">
        <v>2001</v>
      </c>
      <c r="F386" s="13">
        <v>36911</v>
      </c>
      <c r="G386" s="13">
        <v>36911</v>
      </c>
      <c r="H386" s="11">
        <f t="shared" si="197"/>
        <v>16</v>
      </c>
      <c r="I386" s="11">
        <f t="shared" si="198"/>
        <v>16</v>
      </c>
      <c r="J386" s="9">
        <f t="shared" ref="J386:J449" si="203">IF(N386="Obama",1,IF(N386="Clinton",3,IF(N386="Bush",2,IF(N386="Reagan",5,IF(N386="Carter",6,IF(N386="Nixon",8))))))</f>
        <v>2</v>
      </c>
      <c r="K386" s="9">
        <f t="shared" ref="K386:K449" si="204">IF(N386="Obama",1,0)</f>
        <v>0</v>
      </c>
      <c r="L386" s="9">
        <f t="shared" ref="L386:L449" si="205">IF(N386="Bush",1,0)</f>
        <v>1</v>
      </c>
      <c r="M386" s="9">
        <f t="shared" ref="M386:M449" si="206">IF(N386="Clinton",1,0)</f>
        <v>0</v>
      </c>
      <c r="N386" s="1" t="s">
        <v>215</v>
      </c>
      <c r="O386" s="7" t="s">
        <v>1468</v>
      </c>
      <c r="P386" s="1" t="s">
        <v>727</v>
      </c>
      <c r="Q386" s="1">
        <v>1</v>
      </c>
      <c r="R386" s="1" t="s">
        <v>728</v>
      </c>
      <c r="S386" s="1">
        <f t="shared" ref="S386:S449" si="207">IF(R386="SES",1,0)</f>
        <v>0</v>
      </c>
      <c r="T386" s="1">
        <f t="shared" ref="T386:T449" si="208">IF(R386="Sched C",1,0)</f>
        <v>1</v>
      </c>
      <c r="U386" s="1">
        <f t="shared" ref="U386:U449" si="209">IF(R386="PAS",1,0)</f>
        <v>0</v>
      </c>
      <c r="V386" s="1">
        <f t="shared" ref="V386:V449" si="210">IF(AY386="CHIEF OF STAFF",1,0)</f>
        <v>0</v>
      </c>
      <c r="W386" s="1">
        <f t="shared" ref="W386:W449" si="211">IF(AY386="COMMISSIONER OF LABOR STATISTICS",1,0)</f>
        <v>0</v>
      </c>
      <c r="X386" s="1">
        <f t="shared" si="200"/>
        <v>1</v>
      </c>
      <c r="Y386" s="1">
        <f t="shared" ref="Y386:Y449" si="212">IF(AY386="STAFF ASSISTANT",1,0)</f>
        <v>0</v>
      </c>
      <c r="Z386" s="1">
        <f t="shared" ref="Z386:Z449" si="213">IF(AY386="RESEARCH ASSISTANT",1,0)</f>
        <v>0</v>
      </c>
      <c r="AA386" s="1">
        <f t="shared" ref="AA386:AA449" si="214">IF(AY386="REGIONAL REPRESENTATIVE",1,0)</f>
        <v>0</v>
      </c>
      <c r="AB386" s="1">
        <f t="shared" ref="AB386:AB449" si="215">IF(AY386="REGIONAL ASSISTANT",1,0)</f>
        <v>0</v>
      </c>
      <c r="AC386" s="1">
        <f t="shared" si="196"/>
        <v>0</v>
      </c>
      <c r="AD386" s="1">
        <f t="shared" ref="AD386:AD449" si="216">IF(AY386="SENIOR POLICY ANALYST",1,0)</f>
        <v>0</v>
      </c>
      <c r="AE386" s="1">
        <f t="shared" si="202"/>
        <v>0</v>
      </c>
      <c r="AF386" s="1">
        <f t="shared" ref="AF386:AF417" si="217">IF(AY386="SENIOR ADVISER",1,0)</f>
        <v>0</v>
      </c>
      <c r="AG386" s="1">
        <f t="shared" si="193"/>
        <v>0</v>
      </c>
      <c r="AH386" s="1">
        <v>0</v>
      </c>
      <c r="AI386" s="1">
        <v>0</v>
      </c>
      <c r="AJ386" s="1">
        <v>0</v>
      </c>
      <c r="AK386" s="1">
        <v>0</v>
      </c>
      <c r="AL386" s="1">
        <v>0</v>
      </c>
      <c r="AM386" s="1">
        <f t="shared" si="195"/>
        <v>0</v>
      </c>
      <c r="AN386" s="1">
        <v>0</v>
      </c>
      <c r="AO386" s="1">
        <f t="shared" si="201"/>
        <v>0</v>
      </c>
      <c r="AP386" s="1">
        <f t="shared" ref="AP386:AP449" si="218">IF(K386="FORD",1,0)</f>
        <v>0</v>
      </c>
      <c r="AQ386" s="1">
        <v>0</v>
      </c>
      <c r="AR386" s="1">
        <f t="shared" ref="AR386:AR449" si="219">IF(AY386="SOLICITOR OF LABOR",1,0)</f>
        <v>0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1">
        <v>0</v>
      </c>
      <c r="AY386" s="2" t="s">
        <v>1722</v>
      </c>
      <c r="AZ386" s="2" t="s">
        <v>1467</v>
      </c>
      <c r="BA386" s="2" t="s">
        <v>1910</v>
      </c>
      <c r="BB386" s="2" t="s">
        <v>1813</v>
      </c>
    </row>
    <row r="387" spans="1:83" x14ac:dyDescent="0.25">
      <c r="A387" s="1">
        <v>290</v>
      </c>
      <c r="B387" s="1" t="s">
        <v>467</v>
      </c>
      <c r="C387" s="1" t="s">
        <v>468</v>
      </c>
      <c r="D387" s="7">
        <v>40105</v>
      </c>
      <c r="E387" s="10">
        <v>2009</v>
      </c>
      <c r="F387" s="13">
        <v>39833</v>
      </c>
      <c r="G387" s="13">
        <v>39833</v>
      </c>
      <c r="H387" s="11">
        <f t="shared" si="197"/>
        <v>272</v>
      </c>
      <c r="I387" s="11">
        <f t="shared" si="198"/>
        <v>272</v>
      </c>
      <c r="J387" s="9">
        <f t="shared" si="203"/>
        <v>1</v>
      </c>
      <c r="K387" s="9">
        <f t="shared" si="204"/>
        <v>1</v>
      </c>
      <c r="L387" s="9">
        <f t="shared" si="205"/>
        <v>0</v>
      </c>
      <c r="M387" s="9">
        <f t="shared" si="206"/>
        <v>0</v>
      </c>
      <c r="N387" s="1" t="s">
        <v>197</v>
      </c>
      <c r="P387" s="1" t="s">
        <v>727</v>
      </c>
      <c r="Q387" s="1">
        <v>1</v>
      </c>
      <c r="R387" s="1" t="s">
        <v>728</v>
      </c>
      <c r="S387" s="1">
        <f t="shared" si="207"/>
        <v>0</v>
      </c>
      <c r="T387" s="1">
        <f t="shared" si="208"/>
        <v>1</v>
      </c>
      <c r="U387" s="1">
        <f t="shared" si="209"/>
        <v>0</v>
      </c>
      <c r="V387" s="1">
        <f t="shared" si="210"/>
        <v>0</v>
      </c>
      <c r="W387" s="1">
        <f t="shared" si="211"/>
        <v>0</v>
      </c>
      <c r="X387" s="1">
        <f t="shared" si="200"/>
        <v>0</v>
      </c>
      <c r="Y387" s="1">
        <f t="shared" si="212"/>
        <v>0</v>
      </c>
      <c r="Z387" s="1">
        <f t="shared" si="213"/>
        <v>0</v>
      </c>
      <c r="AA387" s="1">
        <f t="shared" si="214"/>
        <v>0</v>
      </c>
      <c r="AB387" s="1">
        <f t="shared" si="215"/>
        <v>0</v>
      </c>
      <c r="AC387" s="1">
        <f t="shared" si="196"/>
        <v>0</v>
      </c>
      <c r="AD387" s="1">
        <f t="shared" si="216"/>
        <v>0</v>
      </c>
      <c r="AE387" s="1">
        <f t="shared" si="202"/>
        <v>0</v>
      </c>
      <c r="AF387" s="1">
        <f t="shared" si="217"/>
        <v>0</v>
      </c>
      <c r="AG387" s="1">
        <f t="shared" si="193"/>
        <v>0</v>
      </c>
      <c r="AH387" s="1">
        <v>0</v>
      </c>
      <c r="AI387" s="1">
        <v>0</v>
      </c>
      <c r="AJ387" s="1">
        <v>0</v>
      </c>
      <c r="AK387" s="1">
        <v>0</v>
      </c>
      <c r="AL387" s="1">
        <v>0</v>
      </c>
      <c r="AM387" s="1">
        <f t="shared" si="195"/>
        <v>0</v>
      </c>
      <c r="AN387" s="1">
        <v>0</v>
      </c>
      <c r="AO387" s="1">
        <f t="shared" si="201"/>
        <v>0</v>
      </c>
      <c r="AP387" s="1">
        <f t="shared" si="218"/>
        <v>0</v>
      </c>
      <c r="AQ387" s="1">
        <v>0</v>
      </c>
      <c r="AR387" s="1">
        <f t="shared" si="219"/>
        <v>0</v>
      </c>
      <c r="AS387" s="1">
        <v>0</v>
      </c>
      <c r="AT387" s="1">
        <v>1</v>
      </c>
      <c r="AU387" s="1">
        <v>0</v>
      </c>
      <c r="AV387" s="1">
        <v>0</v>
      </c>
      <c r="AW387" s="1">
        <v>0</v>
      </c>
      <c r="AX387" s="1">
        <v>0</v>
      </c>
      <c r="AY387" s="2" t="s">
        <v>1745</v>
      </c>
      <c r="AZ387" s="2"/>
      <c r="BA387" s="2"/>
      <c r="BB387" s="2"/>
    </row>
    <row r="388" spans="1:83" x14ac:dyDescent="0.25">
      <c r="A388" s="1">
        <v>287</v>
      </c>
      <c r="B388" s="1" t="s">
        <v>1412</v>
      </c>
      <c r="C388" s="1" t="s">
        <v>1413</v>
      </c>
      <c r="D388" s="7">
        <v>39934</v>
      </c>
      <c r="E388" s="10">
        <v>2009</v>
      </c>
      <c r="F388" s="13">
        <v>39833</v>
      </c>
      <c r="G388" s="13">
        <v>39833</v>
      </c>
      <c r="H388" s="11">
        <f t="shared" si="197"/>
        <v>101</v>
      </c>
      <c r="I388" s="11">
        <f t="shared" si="198"/>
        <v>101</v>
      </c>
      <c r="J388" s="9">
        <f t="shared" si="203"/>
        <v>1</v>
      </c>
      <c r="K388" s="9">
        <f t="shared" si="204"/>
        <v>1</v>
      </c>
      <c r="L388" s="9">
        <f t="shared" si="205"/>
        <v>0</v>
      </c>
      <c r="M388" s="9">
        <f t="shared" si="206"/>
        <v>0</v>
      </c>
      <c r="N388" s="1" t="s">
        <v>197</v>
      </c>
      <c r="O388" s="7" t="s">
        <v>1828</v>
      </c>
      <c r="P388" s="1" t="s">
        <v>731</v>
      </c>
      <c r="Q388" s="1">
        <v>0</v>
      </c>
      <c r="R388" s="1" t="s">
        <v>732</v>
      </c>
      <c r="S388" s="1">
        <f t="shared" si="207"/>
        <v>0</v>
      </c>
      <c r="T388" s="1">
        <f t="shared" si="208"/>
        <v>0</v>
      </c>
      <c r="U388" s="1">
        <f t="shared" si="209"/>
        <v>1</v>
      </c>
      <c r="V388" s="1">
        <f t="shared" si="210"/>
        <v>0</v>
      </c>
      <c r="W388" s="1">
        <f t="shared" si="211"/>
        <v>0</v>
      </c>
      <c r="X388" s="1">
        <f t="shared" si="200"/>
        <v>0</v>
      </c>
      <c r="Y388" s="1">
        <f t="shared" si="212"/>
        <v>0</v>
      </c>
      <c r="Z388" s="1">
        <f t="shared" si="213"/>
        <v>0</v>
      </c>
      <c r="AA388" s="1">
        <f t="shared" si="214"/>
        <v>0</v>
      </c>
      <c r="AB388" s="1">
        <f t="shared" si="215"/>
        <v>0</v>
      </c>
      <c r="AC388" s="1">
        <f t="shared" si="196"/>
        <v>0</v>
      </c>
      <c r="AD388" s="1">
        <f t="shared" si="216"/>
        <v>0</v>
      </c>
      <c r="AE388" s="1">
        <f t="shared" si="202"/>
        <v>0</v>
      </c>
      <c r="AF388" s="1">
        <f t="shared" si="217"/>
        <v>0</v>
      </c>
      <c r="AG388" s="1">
        <f t="shared" si="193"/>
        <v>0</v>
      </c>
      <c r="AH388" s="1">
        <v>1</v>
      </c>
      <c r="AI388" s="1">
        <v>0</v>
      </c>
      <c r="AJ388" s="1">
        <v>0</v>
      </c>
      <c r="AK388" s="1">
        <v>0</v>
      </c>
      <c r="AL388" s="1">
        <v>0</v>
      </c>
      <c r="AM388" s="1">
        <f t="shared" si="195"/>
        <v>0</v>
      </c>
      <c r="AN388" s="1">
        <v>1</v>
      </c>
      <c r="AO388" s="1">
        <f t="shared" si="201"/>
        <v>0</v>
      </c>
      <c r="AP388" s="1">
        <f t="shared" si="218"/>
        <v>0</v>
      </c>
      <c r="AQ388" s="1">
        <v>0</v>
      </c>
      <c r="AR388" s="1">
        <f t="shared" si="219"/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">
        <v>0</v>
      </c>
      <c r="AY388" s="2" t="s">
        <v>1716</v>
      </c>
      <c r="AZ388" s="2" t="s">
        <v>1873</v>
      </c>
      <c r="BA388" s="2" t="s">
        <v>1915</v>
      </c>
      <c r="BB388" s="2" t="s">
        <v>1813</v>
      </c>
      <c r="BC388" s="1">
        <v>0</v>
      </c>
      <c r="BE388" s="1">
        <v>0</v>
      </c>
      <c r="BG388" s="1">
        <v>1</v>
      </c>
      <c r="BH388" s="1">
        <v>1</v>
      </c>
      <c r="BI388" s="1">
        <v>1</v>
      </c>
      <c r="BJ388" s="1">
        <v>1</v>
      </c>
      <c r="BK388" s="1">
        <v>4</v>
      </c>
      <c r="BL388" s="1">
        <v>0</v>
      </c>
      <c r="BM388" s="1">
        <v>0</v>
      </c>
      <c r="BO388" s="1">
        <v>0</v>
      </c>
      <c r="BP388" s="1">
        <v>0</v>
      </c>
      <c r="BQ388" s="1">
        <v>0</v>
      </c>
      <c r="BR388" s="1">
        <v>0</v>
      </c>
      <c r="BS388" s="1">
        <v>0</v>
      </c>
      <c r="BT388" s="1">
        <v>0</v>
      </c>
      <c r="BU388" s="1">
        <v>1</v>
      </c>
      <c r="BV388" s="1">
        <v>0</v>
      </c>
      <c r="BW388" s="1">
        <v>0</v>
      </c>
      <c r="BX388" s="1">
        <v>0</v>
      </c>
      <c r="BY388" s="1">
        <v>0</v>
      </c>
      <c r="CB388" s="1">
        <v>0</v>
      </c>
      <c r="CC388" s="1">
        <v>0</v>
      </c>
      <c r="CD388" s="1">
        <v>0</v>
      </c>
    </row>
    <row r="389" spans="1:83" x14ac:dyDescent="0.25">
      <c r="A389" s="1">
        <v>286</v>
      </c>
      <c r="B389" s="1" t="s">
        <v>1401</v>
      </c>
      <c r="C389" s="1" t="s">
        <v>456</v>
      </c>
      <c r="D389" s="7">
        <v>39934</v>
      </c>
      <c r="E389" s="9">
        <v>2009</v>
      </c>
      <c r="F389" s="13">
        <v>39833</v>
      </c>
      <c r="G389" s="13">
        <v>39833</v>
      </c>
      <c r="H389" s="11">
        <f t="shared" si="197"/>
        <v>101</v>
      </c>
      <c r="I389" s="11">
        <f t="shared" si="198"/>
        <v>101</v>
      </c>
      <c r="J389" s="9">
        <f t="shared" si="203"/>
        <v>1</v>
      </c>
      <c r="K389" s="9">
        <f t="shared" si="204"/>
        <v>1</v>
      </c>
      <c r="L389" s="9">
        <f t="shared" si="205"/>
        <v>0</v>
      </c>
      <c r="M389" s="9">
        <f t="shared" si="206"/>
        <v>0</v>
      </c>
      <c r="N389" s="1" t="s">
        <v>197</v>
      </c>
      <c r="P389" s="1" t="s">
        <v>731</v>
      </c>
      <c r="Q389" s="1">
        <v>0</v>
      </c>
      <c r="R389" s="1" t="s">
        <v>732</v>
      </c>
      <c r="S389" s="1">
        <f t="shared" si="207"/>
        <v>0</v>
      </c>
      <c r="T389" s="1">
        <f t="shared" si="208"/>
        <v>0</v>
      </c>
      <c r="U389" s="1">
        <f t="shared" si="209"/>
        <v>1</v>
      </c>
      <c r="V389" s="1">
        <f t="shared" si="210"/>
        <v>0</v>
      </c>
      <c r="W389" s="1">
        <f t="shared" si="211"/>
        <v>0</v>
      </c>
      <c r="X389" s="1">
        <f t="shared" si="200"/>
        <v>0</v>
      </c>
      <c r="Y389" s="1">
        <f t="shared" si="212"/>
        <v>0</v>
      </c>
      <c r="Z389" s="1">
        <f t="shared" si="213"/>
        <v>0</v>
      </c>
      <c r="AA389" s="1">
        <f t="shared" si="214"/>
        <v>0</v>
      </c>
      <c r="AB389" s="1">
        <f t="shared" si="215"/>
        <v>0</v>
      </c>
      <c r="AC389" s="1">
        <f t="shared" si="196"/>
        <v>0</v>
      </c>
      <c r="AD389" s="1">
        <f t="shared" si="216"/>
        <v>0</v>
      </c>
      <c r="AE389" s="1">
        <f t="shared" si="202"/>
        <v>0</v>
      </c>
      <c r="AF389" s="1">
        <f t="shared" si="217"/>
        <v>0</v>
      </c>
      <c r="AG389" s="1">
        <f t="shared" si="193"/>
        <v>0</v>
      </c>
      <c r="AH389" s="1">
        <v>1</v>
      </c>
      <c r="AI389" s="1">
        <v>0</v>
      </c>
      <c r="AJ389" s="1">
        <v>0</v>
      </c>
      <c r="AK389" s="1">
        <v>0</v>
      </c>
      <c r="AL389" s="1">
        <v>0</v>
      </c>
      <c r="AM389" s="1">
        <f t="shared" si="195"/>
        <v>0</v>
      </c>
      <c r="AN389" s="1">
        <v>1</v>
      </c>
      <c r="AO389" s="1">
        <f t="shared" si="201"/>
        <v>0</v>
      </c>
      <c r="AP389" s="1">
        <f t="shared" si="218"/>
        <v>0</v>
      </c>
      <c r="AQ389" s="1">
        <v>0</v>
      </c>
      <c r="AR389" s="1">
        <f t="shared" si="219"/>
        <v>0</v>
      </c>
      <c r="AS389" s="1">
        <v>0</v>
      </c>
      <c r="AT389" s="1">
        <v>1</v>
      </c>
      <c r="AU389" s="1">
        <v>0</v>
      </c>
      <c r="AV389" s="1">
        <v>0</v>
      </c>
      <c r="AW389" s="1">
        <v>0</v>
      </c>
      <c r="AX389" s="1">
        <v>0</v>
      </c>
      <c r="AY389" s="2" t="s">
        <v>1708</v>
      </c>
      <c r="AZ389" s="2" t="s">
        <v>1873</v>
      </c>
      <c r="BA389" s="2" t="s">
        <v>1915</v>
      </c>
      <c r="BB389" s="2" t="s">
        <v>1813</v>
      </c>
    </row>
    <row r="390" spans="1:83" x14ac:dyDescent="0.25">
      <c r="A390" s="1">
        <v>284</v>
      </c>
      <c r="B390" s="1" t="s">
        <v>1093</v>
      </c>
      <c r="C390" s="1" t="s">
        <v>1094</v>
      </c>
      <c r="D390" s="7">
        <v>38389</v>
      </c>
      <c r="E390" s="9">
        <v>2005</v>
      </c>
      <c r="F390" s="13">
        <v>38372</v>
      </c>
      <c r="G390" s="13">
        <v>36911</v>
      </c>
      <c r="H390" s="11">
        <f t="shared" si="197"/>
        <v>17</v>
      </c>
      <c r="I390" s="11">
        <f t="shared" si="198"/>
        <v>1478</v>
      </c>
      <c r="J390" s="9">
        <f t="shared" si="203"/>
        <v>2</v>
      </c>
      <c r="K390" s="9">
        <f t="shared" si="204"/>
        <v>0</v>
      </c>
      <c r="L390" s="9">
        <f t="shared" si="205"/>
        <v>1</v>
      </c>
      <c r="M390" s="9">
        <f t="shared" si="206"/>
        <v>0</v>
      </c>
      <c r="N390" s="1" t="s">
        <v>215</v>
      </c>
      <c r="O390" s="7" t="s">
        <v>1619</v>
      </c>
      <c r="P390" s="1" t="s">
        <v>377</v>
      </c>
      <c r="Q390" s="1">
        <v>0</v>
      </c>
      <c r="R390" s="1" t="s">
        <v>377</v>
      </c>
      <c r="S390" s="1">
        <f t="shared" si="207"/>
        <v>0</v>
      </c>
      <c r="T390" s="1">
        <f t="shared" si="208"/>
        <v>0</v>
      </c>
      <c r="U390" s="1">
        <f t="shared" si="209"/>
        <v>0</v>
      </c>
      <c r="V390" s="1">
        <f t="shared" si="210"/>
        <v>0</v>
      </c>
      <c r="W390" s="1">
        <f t="shared" si="211"/>
        <v>0</v>
      </c>
      <c r="X390" s="1">
        <f t="shared" si="200"/>
        <v>0</v>
      </c>
      <c r="Y390" s="1">
        <f t="shared" si="212"/>
        <v>0</v>
      </c>
      <c r="Z390" s="1">
        <f t="shared" si="213"/>
        <v>0</v>
      </c>
      <c r="AA390" s="1">
        <f t="shared" si="214"/>
        <v>0</v>
      </c>
      <c r="AB390" s="1">
        <f t="shared" si="215"/>
        <v>0</v>
      </c>
      <c r="AC390" s="1">
        <f t="shared" si="196"/>
        <v>0</v>
      </c>
      <c r="AD390" s="1">
        <f t="shared" si="216"/>
        <v>0</v>
      </c>
      <c r="AE390" s="1">
        <f t="shared" si="202"/>
        <v>0</v>
      </c>
      <c r="AF390" s="1">
        <f t="shared" si="217"/>
        <v>0</v>
      </c>
      <c r="AG390" s="1">
        <f t="shared" si="193"/>
        <v>0</v>
      </c>
      <c r="AH390" s="1">
        <v>0</v>
      </c>
      <c r="AI390" s="1">
        <v>0</v>
      </c>
      <c r="AJ390" s="1">
        <v>0</v>
      </c>
      <c r="AK390" s="1">
        <v>0</v>
      </c>
      <c r="AL390" s="1">
        <v>0</v>
      </c>
      <c r="AM390" s="1">
        <f t="shared" si="195"/>
        <v>0</v>
      </c>
      <c r="AN390" s="1">
        <v>0</v>
      </c>
      <c r="AO390" s="1">
        <f t="shared" si="201"/>
        <v>0</v>
      </c>
      <c r="AP390" s="1">
        <f t="shared" si="218"/>
        <v>0</v>
      </c>
      <c r="AQ390" s="1">
        <v>0</v>
      </c>
      <c r="AR390" s="1">
        <f t="shared" si="219"/>
        <v>0</v>
      </c>
      <c r="AS390" s="1">
        <v>0</v>
      </c>
      <c r="AT390" s="1">
        <v>1</v>
      </c>
      <c r="AU390" s="1">
        <v>0</v>
      </c>
      <c r="AV390" s="1">
        <v>0</v>
      </c>
      <c r="AW390" s="1">
        <v>0</v>
      </c>
      <c r="AX390" s="1">
        <v>0</v>
      </c>
      <c r="AY390" s="2" t="s">
        <v>1746</v>
      </c>
      <c r="AZ390" s="2" t="s">
        <v>1762</v>
      </c>
      <c r="BA390" s="2" t="s">
        <v>1910</v>
      </c>
      <c r="BB390" s="2" t="s">
        <v>1861</v>
      </c>
    </row>
    <row r="391" spans="1:83" x14ac:dyDescent="0.25">
      <c r="A391" s="1">
        <v>285</v>
      </c>
      <c r="B391" s="2" t="s">
        <v>1093</v>
      </c>
      <c r="C391" s="1" t="s">
        <v>1094</v>
      </c>
      <c r="D391" s="7">
        <v>37095</v>
      </c>
      <c r="E391" s="9">
        <v>2001</v>
      </c>
      <c r="F391" s="13">
        <v>36911</v>
      </c>
      <c r="G391" s="13">
        <v>36911</v>
      </c>
      <c r="H391" s="11">
        <f t="shared" si="197"/>
        <v>184</v>
      </c>
      <c r="I391" s="11">
        <f t="shared" si="198"/>
        <v>184</v>
      </c>
      <c r="J391" s="9">
        <f t="shared" si="203"/>
        <v>2</v>
      </c>
      <c r="K391" s="9">
        <f t="shared" si="204"/>
        <v>0</v>
      </c>
      <c r="L391" s="9">
        <f t="shared" si="205"/>
        <v>1</v>
      </c>
      <c r="M391" s="9">
        <f t="shared" si="206"/>
        <v>0</v>
      </c>
      <c r="N391" s="1" t="s">
        <v>215</v>
      </c>
      <c r="O391" s="7" t="s">
        <v>1619</v>
      </c>
      <c r="P391" s="1" t="s">
        <v>727</v>
      </c>
      <c r="Q391" s="1">
        <v>1</v>
      </c>
      <c r="R391" s="1" t="s">
        <v>728</v>
      </c>
      <c r="S391" s="1">
        <f t="shared" si="207"/>
        <v>0</v>
      </c>
      <c r="T391" s="1">
        <f t="shared" si="208"/>
        <v>1</v>
      </c>
      <c r="U391" s="1">
        <f t="shared" si="209"/>
        <v>0</v>
      </c>
      <c r="V391" s="1">
        <f t="shared" si="210"/>
        <v>0</v>
      </c>
      <c r="W391" s="1">
        <f t="shared" si="211"/>
        <v>0</v>
      </c>
      <c r="X391" s="1">
        <f t="shared" si="200"/>
        <v>0</v>
      </c>
      <c r="Y391" s="1">
        <f t="shared" si="212"/>
        <v>0</v>
      </c>
      <c r="Z391" s="1">
        <f t="shared" si="213"/>
        <v>1</v>
      </c>
      <c r="AA391" s="1">
        <f t="shared" si="214"/>
        <v>0</v>
      </c>
      <c r="AB391" s="1">
        <f t="shared" si="215"/>
        <v>0</v>
      </c>
      <c r="AC391" s="1">
        <f t="shared" si="196"/>
        <v>0</v>
      </c>
      <c r="AD391" s="1">
        <f t="shared" si="216"/>
        <v>0</v>
      </c>
      <c r="AE391" s="1">
        <f t="shared" si="202"/>
        <v>0</v>
      </c>
      <c r="AF391" s="1">
        <f t="shared" si="217"/>
        <v>0</v>
      </c>
      <c r="AG391" s="1">
        <f t="shared" si="193"/>
        <v>0</v>
      </c>
      <c r="AH391" s="1">
        <v>0</v>
      </c>
      <c r="AI391" s="1">
        <v>0</v>
      </c>
      <c r="AJ391" s="1">
        <v>0</v>
      </c>
      <c r="AK391" s="1">
        <v>0</v>
      </c>
      <c r="AL391" s="1">
        <v>0</v>
      </c>
      <c r="AM391" s="1">
        <f t="shared" si="195"/>
        <v>0</v>
      </c>
      <c r="AN391" s="1">
        <v>0</v>
      </c>
      <c r="AO391" s="1">
        <f t="shared" si="201"/>
        <v>0</v>
      </c>
      <c r="AP391" s="1">
        <f t="shared" si="218"/>
        <v>0</v>
      </c>
      <c r="AQ391" s="1">
        <v>0</v>
      </c>
      <c r="AR391" s="1">
        <f t="shared" si="219"/>
        <v>0</v>
      </c>
      <c r="AS391" s="1">
        <v>0</v>
      </c>
      <c r="AT391" s="1">
        <v>0</v>
      </c>
      <c r="AU391" s="1">
        <v>0</v>
      </c>
      <c r="AV391" s="1">
        <v>0</v>
      </c>
      <c r="AW391" s="1">
        <v>0</v>
      </c>
      <c r="AX391" s="1">
        <v>0</v>
      </c>
      <c r="AY391" s="2" t="s">
        <v>1769</v>
      </c>
      <c r="AZ391" s="2" t="s">
        <v>1736</v>
      </c>
      <c r="BA391" s="2" t="s">
        <v>1906</v>
      </c>
      <c r="BB391" s="2" t="s">
        <v>1813</v>
      </c>
    </row>
    <row r="392" spans="1:83" x14ac:dyDescent="0.25">
      <c r="A392" s="1">
        <v>282</v>
      </c>
      <c r="B392" s="2" t="s">
        <v>880</v>
      </c>
      <c r="C392" s="1" t="s">
        <v>881</v>
      </c>
      <c r="D392" s="7">
        <v>37102</v>
      </c>
      <c r="E392" s="9">
        <v>2001</v>
      </c>
      <c r="F392" s="13">
        <v>36911</v>
      </c>
      <c r="G392" s="13">
        <v>36911</v>
      </c>
      <c r="H392" s="11">
        <f t="shared" si="197"/>
        <v>191</v>
      </c>
      <c r="I392" s="11">
        <f t="shared" si="198"/>
        <v>191</v>
      </c>
      <c r="J392" s="9">
        <f t="shared" si="203"/>
        <v>2</v>
      </c>
      <c r="K392" s="9">
        <f t="shared" si="204"/>
        <v>0</v>
      </c>
      <c r="L392" s="9">
        <f t="shared" si="205"/>
        <v>1</v>
      </c>
      <c r="M392" s="9">
        <f t="shared" si="206"/>
        <v>0</v>
      </c>
      <c r="N392" s="1" t="s">
        <v>215</v>
      </c>
      <c r="O392" s="7" t="s">
        <v>1535</v>
      </c>
      <c r="P392" s="1" t="s">
        <v>727</v>
      </c>
      <c r="Q392" s="1">
        <v>1</v>
      </c>
      <c r="R392" s="1" t="s">
        <v>728</v>
      </c>
      <c r="S392" s="1">
        <f t="shared" si="207"/>
        <v>0</v>
      </c>
      <c r="T392" s="1">
        <f t="shared" si="208"/>
        <v>1</v>
      </c>
      <c r="U392" s="1">
        <f t="shared" si="209"/>
        <v>0</v>
      </c>
      <c r="V392" s="1">
        <f t="shared" si="210"/>
        <v>0</v>
      </c>
      <c r="W392" s="1">
        <f t="shared" si="211"/>
        <v>0</v>
      </c>
      <c r="X392" s="1">
        <f t="shared" si="200"/>
        <v>0</v>
      </c>
      <c r="Y392" s="1">
        <f t="shared" si="212"/>
        <v>0</v>
      </c>
      <c r="Z392" s="1">
        <f t="shared" si="213"/>
        <v>0</v>
      </c>
      <c r="AA392" s="1">
        <f t="shared" si="214"/>
        <v>0</v>
      </c>
      <c r="AB392" s="1">
        <f t="shared" si="215"/>
        <v>0</v>
      </c>
      <c r="AC392" s="1">
        <f t="shared" si="196"/>
        <v>0</v>
      </c>
      <c r="AD392" s="1">
        <f t="shared" si="216"/>
        <v>0</v>
      </c>
      <c r="AE392" s="1">
        <f t="shared" si="202"/>
        <v>0</v>
      </c>
      <c r="AF392" s="1">
        <f t="shared" si="217"/>
        <v>0</v>
      </c>
      <c r="AG392" s="1">
        <f t="shared" si="193"/>
        <v>0</v>
      </c>
      <c r="AH392" s="1">
        <v>0</v>
      </c>
      <c r="AI392" s="1">
        <v>0</v>
      </c>
      <c r="AJ392" s="1">
        <v>0</v>
      </c>
      <c r="AK392" s="1">
        <v>0</v>
      </c>
      <c r="AL392" s="1">
        <v>0</v>
      </c>
      <c r="AM392" s="1">
        <f t="shared" si="195"/>
        <v>0</v>
      </c>
      <c r="AN392" s="1">
        <v>0</v>
      </c>
      <c r="AO392" s="1">
        <f t="shared" si="201"/>
        <v>0</v>
      </c>
      <c r="AP392" s="1">
        <f t="shared" si="218"/>
        <v>0</v>
      </c>
      <c r="AQ392" s="1">
        <v>0</v>
      </c>
      <c r="AR392" s="1">
        <f t="shared" si="219"/>
        <v>0</v>
      </c>
      <c r="AS392" s="1">
        <v>0</v>
      </c>
      <c r="AT392" s="1">
        <v>1</v>
      </c>
      <c r="AU392" s="1">
        <v>0</v>
      </c>
      <c r="AV392" s="1">
        <v>0</v>
      </c>
      <c r="AW392" s="1">
        <v>0</v>
      </c>
      <c r="AX392" s="1">
        <v>0</v>
      </c>
      <c r="AY392" s="2" t="s">
        <v>1746</v>
      </c>
      <c r="AZ392" s="2" t="s">
        <v>1741</v>
      </c>
      <c r="BA392" s="2" t="s">
        <v>1905</v>
      </c>
      <c r="BB392" s="2" t="s">
        <v>1831</v>
      </c>
      <c r="BC392" s="1">
        <v>0</v>
      </c>
      <c r="BE392" s="1">
        <v>0</v>
      </c>
      <c r="BG392" s="1">
        <v>0</v>
      </c>
      <c r="BH392" s="1">
        <v>0</v>
      </c>
      <c r="BI392" s="1">
        <v>0</v>
      </c>
      <c r="BJ392" s="1">
        <v>0</v>
      </c>
      <c r="BK392" s="1">
        <v>0</v>
      </c>
      <c r="BL392" s="1">
        <v>0</v>
      </c>
      <c r="BM392" s="1">
        <v>0</v>
      </c>
      <c r="BO392" s="1">
        <v>0</v>
      </c>
      <c r="BP392" s="1">
        <v>0</v>
      </c>
      <c r="BQ392" s="1">
        <v>0</v>
      </c>
      <c r="BR392" s="1">
        <v>0</v>
      </c>
      <c r="BS392" s="1">
        <v>1</v>
      </c>
      <c r="BT392" s="1">
        <v>0</v>
      </c>
      <c r="BU392" s="1">
        <v>0</v>
      </c>
      <c r="BV392" s="1">
        <v>0</v>
      </c>
      <c r="BW392" s="1">
        <v>0</v>
      </c>
      <c r="BX392" s="1">
        <v>1</v>
      </c>
      <c r="BY392" s="1">
        <v>0</v>
      </c>
      <c r="CB392" s="1">
        <v>0</v>
      </c>
      <c r="CC392" s="1">
        <v>0</v>
      </c>
      <c r="CD392" s="1">
        <v>0</v>
      </c>
    </row>
    <row r="393" spans="1:83" x14ac:dyDescent="0.25">
      <c r="A393" s="1">
        <v>281</v>
      </c>
      <c r="B393" s="1" t="s">
        <v>1103</v>
      </c>
      <c r="C393" s="1" t="s">
        <v>1104</v>
      </c>
      <c r="D393" s="7">
        <v>39243</v>
      </c>
      <c r="E393" s="9">
        <v>2007</v>
      </c>
      <c r="F393" s="13">
        <v>38372</v>
      </c>
      <c r="G393" s="13">
        <v>36911</v>
      </c>
      <c r="H393" s="11">
        <f t="shared" si="197"/>
        <v>871</v>
      </c>
      <c r="I393" s="11">
        <f t="shared" si="198"/>
        <v>2332</v>
      </c>
      <c r="J393" s="9">
        <f t="shared" si="203"/>
        <v>2</v>
      </c>
      <c r="K393" s="9">
        <f t="shared" si="204"/>
        <v>0</v>
      </c>
      <c r="L393" s="9">
        <f t="shared" si="205"/>
        <v>1</v>
      </c>
      <c r="M393" s="9">
        <f t="shared" si="206"/>
        <v>0</v>
      </c>
      <c r="N393" s="1" t="s">
        <v>215</v>
      </c>
      <c r="O393" s="7" t="s">
        <v>1809</v>
      </c>
      <c r="P393" s="1" t="s">
        <v>727</v>
      </c>
      <c r="Q393" s="1">
        <v>1</v>
      </c>
      <c r="R393" s="1" t="s">
        <v>728</v>
      </c>
      <c r="S393" s="1">
        <f t="shared" si="207"/>
        <v>0</v>
      </c>
      <c r="T393" s="1">
        <f t="shared" si="208"/>
        <v>1</v>
      </c>
      <c r="U393" s="1">
        <f t="shared" si="209"/>
        <v>0</v>
      </c>
      <c r="V393" s="1">
        <f t="shared" si="210"/>
        <v>0</v>
      </c>
      <c r="W393" s="1">
        <f t="shared" si="211"/>
        <v>0</v>
      </c>
      <c r="X393" s="1">
        <f t="shared" si="200"/>
        <v>1</v>
      </c>
      <c r="Y393" s="1">
        <f t="shared" si="212"/>
        <v>0</v>
      </c>
      <c r="Z393" s="1">
        <f t="shared" si="213"/>
        <v>0</v>
      </c>
      <c r="AA393" s="1">
        <f t="shared" si="214"/>
        <v>0</v>
      </c>
      <c r="AB393" s="1">
        <f t="shared" si="215"/>
        <v>0</v>
      </c>
      <c r="AC393" s="1">
        <f t="shared" si="196"/>
        <v>0</v>
      </c>
      <c r="AD393" s="1">
        <f t="shared" si="216"/>
        <v>0</v>
      </c>
      <c r="AE393" s="1">
        <f t="shared" si="202"/>
        <v>0</v>
      </c>
      <c r="AF393" s="1">
        <f t="shared" si="217"/>
        <v>0</v>
      </c>
      <c r="AG393" s="1">
        <f t="shared" si="193"/>
        <v>0</v>
      </c>
      <c r="AH393" s="1">
        <v>0</v>
      </c>
      <c r="AI393" s="1">
        <v>0</v>
      </c>
      <c r="AJ393" s="1">
        <v>0</v>
      </c>
      <c r="AK393" s="1">
        <v>0</v>
      </c>
      <c r="AL393" s="1">
        <v>0</v>
      </c>
      <c r="AM393" s="1">
        <f t="shared" si="195"/>
        <v>0</v>
      </c>
      <c r="AN393" s="1">
        <v>0</v>
      </c>
      <c r="AO393" s="1">
        <f t="shared" si="201"/>
        <v>0</v>
      </c>
      <c r="AP393" s="1">
        <f t="shared" si="218"/>
        <v>0</v>
      </c>
      <c r="AQ393" s="1">
        <v>0</v>
      </c>
      <c r="AR393" s="1">
        <f t="shared" si="219"/>
        <v>0</v>
      </c>
      <c r="AS393" s="1">
        <v>0</v>
      </c>
      <c r="AT393" s="1">
        <v>0</v>
      </c>
      <c r="AU393" s="1">
        <v>0</v>
      </c>
      <c r="AV393" s="1">
        <v>0</v>
      </c>
      <c r="AW393" s="1">
        <v>0</v>
      </c>
      <c r="AX393" s="1">
        <v>0</v>
      </c>
      <c r="AY393" s="2" t="s">
        <v>1722</v>
      </c>
      <c r="AZ393" s="2" t="s">
        <v>1762</v>
      </c>
      <c r="BA393" s="2" t="s">
        <v>1910</v>
      </c>
      <c r="BB393" s="2" t="s">
        <v>1860</v>
      </c>
      <c r="BC393" s="1">
        <v>2</v>
      </c>
      <c r="BD393" s="1" t="s">
        <v>252</v>
      </c>
      <c r="BE393" s="1">
        <v>1</v>
      </c>
      <c r="BG393" s="1">
        <v>0</v>
      </c>
      <c r="BH393" s="1">
        <v>0</v>
      </c>
      <c r="BI393" s="1">
        <v>0</v>
      </c>
      <c r="BJ393" s="1">
        <v>0</v>
      </c>
      <c r="BK393" s="1">
        <v>0</v>
      </c>
      <c r="BL393" s="1">
        <v>0</v>
      </c>
      <c r="BM393" s="1">
        <v>1</v>
      </c>
      <c r="BN393" s="1" t="s">
        <v>2074</v>
      </c>
      <c r="BO393" s="1">
        <v>0</v>
      </c>
      <c r="BP393" s="1">
        <v>1</v>
      </c>
      <c r="BQ393" s="1">
        <v>0</v>
      </c>
      <c r="BR393" s="1">
        <v>0</v>
      </c>
      <c r="BS393" s="1">
        <v>0</v>
      </c>
      <c r="BT393" s="1">
        <v>0</v>
      </c>
      <c r="BU393" s="1">
        <v>0</v>
      </c>
      <c r="BV393" s="1">
        <v>0</v>
      </c>
      <c r="BW393" s="1">
        <v>0</v>
      </c>
      <c r="BX393" s="1">
        <v>0</v>
      </c>
      <c r="BY393" s="1">
        <v>0</v>
      </c>
      <c r="CB393" s="1">
        <v>0</v>
      </c>
      <c r="CC393" s="1">
        <v>0</v>
      </c>
      <c r="CD393" s="1">
        <v>0</v>
      </c>
    </row>
    <row r="394" spans="1:83" x14ac:dyDescent="0.25">
      <c r="A394" s="1">
        <v>279</v>
      </c>
      <c r="B394" s="1" t="s">
        <v>635</v>
      </c>
      <c r="C394" s="1" t="s">
        <v>611</v>
      </c>
      <c r="D394" s="7">
        <v>34469</v>
      </c>
      <c r="E394" s="9">
        <v>1994</v>
      </c>
      <c r="F394" s="13"/>
      <c r="G394" s="13"/>
      <c r="H394" s="11"/>
      <c r="I394" s="11"/>
      <c r="J394" s="9">
        <f t="shared" si="203"/>
        <v>3</v>
      </c>
      <c r="K394" s="9">
        <f t="shared" si="204"/>
        <v>0</v>
      </c>
      <c r="L394" s="9">
        <f t="shared" si="205"/>
        <v>0</v>
      </c>
      <c r="M394" s="9">
        <f t="shared" si="206"/>
        <v>1</v>
      </c>
      <c r="N394" s="1" t="s">
        <v>1879</v>
      </c>
      <c r="O394" s="7" t="s">
        <v>1558</v>
      </c>
      <c r="P394" s="1" t="s">
        <v>377</v>
      </c>
      <c r="Q394" s="1">
        <v>0</v>
      </c>
      <c r="R394" s="1" t="s">
        <v>377</v>
      </c>
      <c r="S394" s="1">
        <f t="shared" si="207"/>
        <v>0</v>
      </c>
      <c r="T394" s="1">
        <f t="shared" si="208"/>
        <v>0</v>
      </c>
      <c r="U394" s="1">
        <f t="shared" si="209"/>
        <v>0</v>
      </c>
      <c r="V394" s="1">
        <f t="shared" si="210"/>
        <v>0</v>
      </c>
      <c r="W394" s="1">
        <f t="shared" si="211"/>
        <v>0</v>
      </c>
      <c r="X394" s="1">
        <f t="shared" si="200"/>
        <v>0</v>
      </c>
      <c r="Y394" s="1">
        <f t="shared" si="212"/>
        <v>0</v>
      </c>
      <c r="Z394" s="1">
        <f t="shared" si="213"/>
        <v>0</v>
      </c>
      <c r="AA394" s="1">
        <f t="shared" si="214"/>
        <v>0</v>
      </c>
      <c r="AB394" s="1">
        <f t="shared" si="215"/>
        <v>0</v>
      </c>
      <c r="AC394" s="1">
        <f t="shared" si="196"/>
        <v>0</v>
      </c>
      <c r="AD394" s="1">
        <f t="shared" si="216"/>
        <v>0</v>
      </c>
      <c r="AE394" s="1">
        <f t="shared" si="202"/>
        <v>1</v>
      </c>
      <c r="AF394" s="1">
        <f t="shared" si="217"/>
        <v>0</v>
      </c>
      <c r="AG394" s="1">
        <f t="shared" si="193"/>
        <v>0</v>
      </c>
      <c r="AH394" s="1">
        <v>0</v>
      </c>
      <c r="AI394" s="1">
        <v>1</v>
      </c>
      <c r="AJ394" s="1">
        <v>0</v>
      </c>
      <c r="AK394" s="1">
        <v>0</v>
      </c>
      <c r="AL394" s="1">
        <v>0</v>
      </c>
      <c r="AM394" s="1">
        <f t="shared" si="195"/>
        <v>0</v>
      </c>
      <c r="AN394" s="1">
        <v>1</v>
      </c>
      <c r="AO394" s="1">
        <f t="shared" si="201"/>
        <v>0</v>
      </c>
      <c r="AP394" s="1">
        <f t="shared" si="218"/>
        <v>0</v>
      </c>
      <c r="AQ394" s="1">
        <v>0</v>
      </c>
      <c r="AR394" s="1">
        <f t="shared" si="219"/>
        <v>0</v>
      </c>
      <c r="AS394" s="1">
        <v>0</v>
      </c>
      <c r="AT394" s="1">
        <v>0</v>
      </c>
      <c r="AU394" s="1">
        <v>0</v>
      </c>
      <c r="AV394" s="1">
        <v>0</v>
      </c>
      <c r="AW394" s="1">
        <v>0</v>
      </c>
      <c r="AX394" s="1">
        <v>0</v>
      </c>
      <c r="AY394" s="2" t="s">
        <v>1844</v>
      </c>
      <c r="AZ394" s="2" t="s">
        <v>1553</v>
      </c>
      <c r="BA394" s="2"/>
      <c r="BB394" s="2" t="s">
        <v>1813</v>
      </c>
      <c r="BC394" s="1">
        <v>1</v>
      </c>
      <c r="BD394" s="1" t="s">
        <v>1918</v>
      </c>
      <c r="BE394" s="1">
        <v>0</v>
      </c>
      <c r="BG394" s="1">
        <v>1</v>
      </c>
      <c r="BH394" s="1">
        <v>1</v>
      </c>
      <c r="BI394" s="1">
        <v>1</v>
      </c>
      <c r="BJ394" s="1">
        <v>1</v>
      </c>
      <c r="BK394" s="1">
        <v>4</v>
      </c>
      <c r="BL394" s="1">
        <v>0</v>
      </c>
      <c r="BM394" s="1">
        <v>1</v>
      </c>
      <c r="BN394" s="1" t="s">
        <v>1922</v>
      </c>
      <c r="BO394" s="1">
        <v>0</v>
      </c>
      <c r="BP394" s="1">
        <v>1</v>
      </c>
      <c r="BQ394" s="1">
        <v>0</v>
      </c>
      <c r="BR394" s="1">
        <v>0</v>
      </c>
      <c r="BS394" s="1">
        <v>0</v>
      </c>
      <c r="BT394" s="1">
        <v>1</v>
      </c>
      <c r="BU394" s="1">
        <v>1</v>
      </c>
      <c r="BV394" s="1">
        <v>0</v>
      </c>
      <c r="BW394" s="1">
        <v>0</v>
      </c>
      <c r="BX394" s="1">
        <v>0</v>
      </c>
      <c r="BY394" s="1">
        <v>0</v>
      </c>
      <c r="CB394" s="1">
        <v>0</v>
      </c>
      <c r="CC394" s="1">
        <v>0</v>
      </c>
      <c r="CD394" s="1">
        <v>0</v>
      </c>
    </row>
    <row r="395" spans="1:83" x14ac:dyDescent="0.25">
      <c r="A395" s="1">
        <v>280</v>
      </c>
      <c r="B395" s="1" t="s">
        <v>465</v>
      </c>
      <c r="C395" s="1" t="s">
        <v>466</v>
      </c>
      <c r="D395" s="7">
        <v>37836</v>
      </c>
      <c r="E395" s="9">
        <v>2003</v>
      </c>
      <c r="F395" s="13">
        <v>36911</v>
      </c>
      <c r="G395" s="13">
        <v>36911</v>
      </c>
      <c r="H395" s="11">
        <f t="shared" ref="H395:H400" si="220">D395-F395</f>
        <v>925</v>
      </c>
      <c r="I395" s="11">
        <f t="shared" ref="I395:I400" si="221">D395-G395</f>
        <v>925</v>
      </c>
      <c r="J395" s="9">
        <f t="shared" si="203"/>
        <v>2</v>
      </c>
      <c r="K395" s="9">
        <f t="shared" si="204"/>
        <v>0</v>
      </c>
      <c r="L395" s="9">
        <f t="shared" si="205"/>
        <v>1</v>
      </c>
      <c r="M395" s="9">
        <f t="shared" si="206"/>
        <v>0</v>
      </c>
      <c r="N395" s="1" t="s">
        <v>215</v>
      </c>
      <c r="O395" s="7">
        <v>38556</v>
      </c>
      <c r="P395" s="1" t="s">
        <v>741</v>
      </c>
      <c r="Q395" s="1">
        <v>0</v>
      </c>
      <c r="R395" s="1" t="s">
        <v>742</v>
      </c>
      <c r="S395" s="1">
        <f t="shared" si="207"/>
        <v>1</v>
      </c>
      <c r="T395" s="1">
        <f t="shared" si="208"/>
        <v>0</v>
      </c>
      <c r="U395" s="1">
        <f t="shared" si="209"/>
        <v>0</v>
      </c>
      <c r="V395" s="1">
        <f t="shared" si="210"/>
        <v>0</v>
      </c>
      <c r="W395" s="1">
        <f t="shared" si="211"/>
        <v>0</v>
      </c>
      <c r="X395" s="1">
        <f t="shared" si="200"/>
        <v>0</v>
      </c>
      <c r="Y395" s="1">
        <f t="shared" si="212"/>
        <v>0</v>
      </c>
      <c r="Z395" s="1">
        <f t="shared" si="213"/>
        <v>0</v>
      </c>
      <c r="AA395" s="1">
        <f t="shared" si="214"/>
        <v>0</v>
      </c>
      <c r="AB395" s="1">
        <f t="shared" si="215"/>
        <v>0</v>
      </c>
      <c r="AC395" s="1">
        <f t="shared" si="196"/>
        <v>0</v>
      </c>
      <c r="AD395" s="1">
        <f t="shared" si="216"/>
        <v>0</v>
      </c>
      <c r="AE395" s="1">
        <f t="shared" si="202"/>
        <v>0</v>
      </c>
      <c r="AF395" s="1">
        <f t="shared" si="217"/>
        <v>0</v>
      </c>
      <c r="AG395" s="1">
        <f t="shared" si="193"/>
        <v>0</v>
      </c>
      <c r="AH395" s="1">
        <v>0</v>
      </c>
      <c r="AI395" s="1">
        <v>0</v>
      </c>
      <c r="AJ395" s="1">
        <v>0</v>
      </c>
      <c r="AK395" s="1">
        <v>0</v>
      </c>
      <c r="AL395" s="1">
        <v>0</v>
      </c>
      <c r="AM395" s="1">
        <f t="shared" si="195"/>
        <v>0</v>
      </c>
      <c r="AN395" s="1">
        <v>0</v>
      </c>
      <c r="AO395" s="1">
        <f t="shared" si="201"/>
        <v>0</v>
      </c>
      <c r="AP395" s="1">
        <f t="shared" si="218"/>
        <v>0</v>
      </c>
      <c r="AQ395" s="1">
        <v>1</v>
      </c>
      <c r="AR395" s="1">
        <f t="shared" si="219"/>
        <v>0</v>
      </c>
      <c r="AS395" s="1">
        <v>0</v>
      </c>
      <c r="AT395" s="1">
        <v>0</v>
      </c>
      <c r="AU395" s="1">
        <v>0</v>
      </c>
      <c r="AV395" s="1">
        <v>0</v>
      </c>
      <c r="AW395" s="1">
        <v>0</v>
      </c>
      <c r="AX395" s="1">
        <v>0</v>
      </c>
      <c r="AY395" s="2" t="s">
        <v>1869</v>
      </c>
      <c r="AZ395" s="2"/>
      <c r="BA395" s="2"/>
      <c r="BB395" s="2"/>
    </row>
    <row r="396" spans="1:83" x14ac:dyDescent="0.25">
      <c r="A396" s="1">
        <v>278</v>
      </c>
      <c r="B396" s="2" t="s">
        <v>779</v>
      </c>
      <c r="C396" s="1" t="s">
        <v>780</v>
      </c>
      <c r="D396" s="7">
        <v>37088</v>
      </c>
      <c r="E396" s="9">
        <v>2001</v>
      </c>
      <c r="F396" s="13">
        <v>36911</v>
      </c>
      <c r="G396" s="13">
        <v>36911</v>
      </c>
      <c r="H396" s="11">
        <f t="shared" si="220"/>
        <v>177</v>
      </c>
      <c r="I396" s="11">
        <f t="shared" si="221"/>
        <v>177</v>
      </c>
      <c r="J396" s="9">
        <f t="shared" si="203"/>
        <v>2</v>
      </c>
      <c r="K396" s="9">
        <f t="shared" si="204"/>
        <v>0</v>
      </c>
      <c r="L396" s="9">
        <f t="shared" si="205"/>
        <v>1</v>
      </c>
      <c r="M396" s="9">
        <f t="shared" si="206"/>
        <v>0</v>
      </c>
      <c r="N396" s="1" t="s">
        <v>215</v>
      </c>
      <c r="O396" s="7" t="s">
        <v>1481</v>
      </c>
      <c r="P396" s="1" t="s">
        <v>731</v>
      </c>
      <c r="Q396" s="1">
        <v>0</v>
      </c>
      <c r="R396" s="1" t="s">
        <v>732</v>
      </c>
      <c r="S396" s="1">
        <f t="shared" si="207"/>
        <v>0</v>
      </c>
      <c r="T396" s="1">
        <f t="shared" si="208"/>
        <v>0</v>
      </c>
      <c r="U396" s="1">
        <f t="shared" si="209"/>
        <v>1</v>
      </c>
      <c r="V396" s="1">
        <f t="shared" si="210"/>
        <v>0</v>
      </c>
      <c r="W396" s="1">
        <f t="shared" si="211"/>
        <v>0</v>
      </c>
      <c r="X396" s="1">
        <f t="shared" si="200"/>
        <v>1</v>
      </c>
      <c r="Y396" s="1">
        <f t="shared" si="212"/>
        <v>0</v>
      </c>
      <c r="Z396" s="1">
        <f t="shared" si="213"/>
        <v>0</v>
      </c>
      <c r="AA396" s="1">
        <f t="shared" si="214"/>
        <v>0</v>
      </c>
      <c r="AB396" s="1">
        <f t="shared" si="215"/>
        <v>0</v>
      </c>
      <c r="AC396" s="1">
        <f t="shared" si="196"/>
        <v>0</v>
      </c>
      <c r="AD396" s="1">
        <f t="shared" si="216"/>
        <v>0</v>
      </c>
      <c r="AE396" s="1">
        <f t="shared" si="202"/>
        <v>0</v>
      </c>
      <c r="AF396" s="1">
        <f t="shared" si="217"/>
        <v>0</v>
      </c>
      <c r="AG396" s="1">
        <f t="shared" si="193"/>
        <v>0</v>
      </c>
      <c r="AH396" s="1">
        <v>0</v>
      </c>
      <c r="AI396" s="1">
        <v>0</v>
      </c>
      <c r="AJ396" s="1">
        <v>0</v>
      </c>
      <c r="AK396" s="1">
        <v>0</v>
      </c>
      <c r="AL396" s="1">
        <v>0</v>
      </c>
      <c r="AM396" s="1">
        <f t="shared" si="195"/>
        <v>0</v>
      </c>
      <c r="AN396" s="1">
        <v>0</v>
      </c>
      <c r="AO396" s="1">
        <f t="shared" si="201"/>
        <v>0</v>
      </c>
      <c r="AP396" s="1">
        <f t="shared" si="218"/>
        <v>0</v>
      </c>
      <c r="AQ396" s="1">
        <v>0</v>
      </c>
      <c r="AR396" s="1">
        <f t="shared" si="219"/>
        <v>0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">
        <v>0</v>
      </c>
      <c r="AY396" s="2" t="s">
        <v>1722</v>
      </c>
      <c r="AZ396" s="2" t="s">
        <v>1741</v>
      </c>
      <c r="BA396" s="2" t="s">
        <v>1905</v>
      </c>
      <c r="BB396" s="2" t="s">
        <v>1813</v>
      </c>
    </row>
    <row r="397" spans="1:83" x14ac:dyDescent="0.25">
      <c r="A397" s="1">
        <v>277</v>
      </c>
      <c r="B397" s="1" t="s">
        <v>462</v>
      </c>
      <c r="C397" s="1" t="s">
        <v>464</v>
      </c>
      <c r="D397" s="7">
        <v>36922</v>
      </c>
      <c r="E397" s="9">
        <v>2001</v>
      </c>
      <c r="F397" s="13">
        <v>36911</v>
      </c>
      <c r="G397" s="13">
        <v>36911</v>
      </c>
      <c r="H397" s="11">
        <f t="shared" si="220"/>
        <v>11</v>
      </c>
      <c r="I397" s="11">
        <f t="shared" si="221"/>
        <v>11</v>
      </c>
      <c r="J397" s="9">
        <f t="shared" si="203"/>
        <v>2</v>
      </c>
      <c r="K397" s="9">
        <f t="shared" si="204"/>
        <v>0</v>
      </c>
      <c r="L397" s="9">
        <f t="shared" si="205"/>
        <v>1</v>
      </c>
      <c r="M397" s="9">
        <f t="shared" si="206"/>
        <v>0</v>
      </c>
      <c r="N397" s="1" t="s">
        <v>215</v>
      </c>
      <c r="O397" s="7">
        <v>39447</v>
      </c>
      <c r="P397" s="1" t="s">
        <v>741</v>
      </c>
      <c r="Q397" s="1">
        <v>0</v>
      </c>
      <c r="R397" s="1" t="s">
        <v>742</v>
      </c>
      <c r="S397" s="1">
        <f t="shared" si="207"/>
        <v>1</v>
      </c>
      <c r="T397" s="1">
        <f t="shared" si="208"/>
        <v>0</v>
      </c>
      <c r="U397" s="1">
        <f t="shared" si="209"/>
        <v>0</v>
      </c>
      <c r="V397" s="1">
        <f t="shared" si="210"/>
        <v>0</v>
      </c>
      <c r="W397" s="1">
        <f t="shared" si="211"/>
        <v>0</v>
      </c>
      <c r="X397" s="1">
        <f t="shared" si="200"/>
        <v>0</v>
      </c>
      <c r="Y397" s="1">
        <f t="shared" si="212"/>
        <v>0</v>
      </c>
      <c r="Z397" s="1">
        <f t="shared" si="213"/>
        <v>0</v>
      </c>
      <c r="AA397" s="1">
        <f t="shared" si="214"/>
        <v>0</v>
      </c>
      <c r="AB397" s="1">
        <f t="shared" si="215"/>
        <v>0</v>
      </c>
      <c r="AC397" s="1">
        <f t="shared" si="196"/>
        <v>0</v>
      </c>
      <c r="AD397" s="1">
        <f t="shared" si="216"/>
        <v>0</v>
      </c>
      <c r="AE397" s="1">
        <f t="shared" si="202"/>
        <v>0</v>
      </c>
      <c r="AF397" s="1">
        <f t="shared" si="217"/>
        <v>0</v>
      </c>
      <c r="AG397" s="1">
        <f t="shared" si="193"/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0</v>
      </c>
      <c r="AM397" s="1">
        <f t="shared" ref="AM397:AM420" si="222">IF(K397="FORD",1,0)</f>
        <v>0</v>
      </c>
      <c r="AN397" s="1">
        <v>0</v>
      </c>
      <c r="AO397" s="1">
        <f t="shared" si="201"/>
        <v>0</v>
      </c>
      <c r="AP397" s="1">
        <f t="shared" si="218"/>
        <v>0</v>
      </c>
      <c r="AQ397" s="1">
        <v>0</v>
      </c>
      <c r="AR397" s="1">
        <f t="shared" si="219"/>
        <v>0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v>0</v>
      </c>
      <c r="AY397" s="2" t="s">
        <v>1505</v>
      </c>
      <c r="AZ397" s="2"/>
      <c r="BA397" s="2"/>
      <c r="BB397" s="2"/>
    </row>
    <row r="398" spans="1:83" x14ac:dyDescent="0.25">
      <c r="A398" s="1">
        <v>275</v>
      </c>
      <c r="B398" s="1" t="s">
        <v>945</v>
      </c>
      <c r="C398" s="1" t="s">
        <v>946</v>
      </c>
      <c r="D398" s="7">
        <v>38397</v>
      </c>
      <c r="E398" s="9">
        <v>2005</v>
      </c>
      <c r="F398" s="13">
        <v>38372</v>
      </c>
      <c r="G398" s="13">
        <v>36911</v>
      </c>
      <c r="H398" s="11">
        <f t="shared" si="220"/>
        <v>25</v>
      </c>
      <c r="I398" s="11">
        <f t="shared" si="221"/>
        <v>1486</v>
      </c>
      <c r="J398" s="9">
        <f t="shared" si="203"/>
        <v>2</v>
      </c>
      <c r="K398" s="9">
        <f t="shared" si="204"/>
        <v>0</v>
      </c>
      <c r="L398" s="9">
        <f t="shared" si="205"/>
        <v>1</v>
      </c>
      <c r="M398" s="9">
        <f t="shared" si="206"/>
        <v>0</v>
      </c>
      <c r="N398" s="1" t="s">
        <v>215</v>
      </c>
      <c r="O398" s="7" t="s">
        <v>1809</v>
      </c>
      <c r="P398" s="1" t="s">
        <v>741</v>
      </c>
      <c r="Q398" s="1">
        <v>0</v>
      </c>
      <c r="R398" s="1" t="s">
        <v>742</v>
      </c>
      <c r="S398" s="1">
        <f t="shared" si="207"/>
        <v>1</v>
      </c>
      <c r="T398" s="1">
        <f t="shared" si="208"/>
        <v>0</v>
      </c>
      <c r="U398" s="1">
        <f t="shared" si="209"/>
        <v>0</v>
      </c>
      <c r="V398" s="1">
        <f t="shared" si="210"/>
        <v>0</v>
      </c>
      <c r="W398" s="1">
        <f t="shared" si="211"/>
        <v>0</v>
      </c>
      <c r="X398" s="1">
        <f t="shared" si="200"/>
        <v>0</v>
      </c>
      <c r="Y398" s="1">
        <f t="shared" si="212"/>
        <v>0</v>
      </c>
      <c r="Z398" s="1">
        <f t="shared" si="213"/>
        <v>0</v>
      </c>
      <c r="AA398" s="1">
        <f t="shared" si="214"/>
        <v>0</v>
      </c>
      <c r="AB398" s="1">
        <f t="shared" si="215"/>
        <v>0</v>
      </c>
      <c r="AC398" s="1">
        <f t="shared" si="196"/>
        <v>0</v>
      </c>
      <c r="AD398" s="1">
        <f t="shared" si="216"/>
        <v>0</v>
      </c>
      <c r="AE398" s="1">
        <f t="shared" si="202"/>
        <v>0</v>
      </c>
      <c r="AF398" s="1">
        <f t="shared" si="217"/>
        <v>0</v>
      </c>
      <c r="AG398" s="1">
        <f t="shared" si="193"/>
        <v>0</v>
      </c>
      <c r="AH398" s="1">
        <v>0</v>
      </c>
      <c r="AI398" s="1">
        <v>0</v>
      </c>
      <c r="AJ398" s="1">
        <v>0</v>
      </c>
      <c r="AK398" s="1">
        <v>0</v>
      </c>
      <c r="AL398" s="1">
        <v>0</v>
      </c>
      <c r="AM398" s="1">
        <f t="shared" si="222"/>
        <v>0</v>
      </c>
      <c r="AN398" s="1">
        <v>0</v>
      </c>
      <c r="AO398" s="1">
        <f t="shared" si="201"/>
        <v>0</v>
      </c>
      <c r="AP398" s="1">
        <f t="shared" si="218"/>
        <v>0</v>
      </c>
      <c r="AQ398" s="1">
        <v>0</v>
      </c>
      <c r="AR398" s="1">
        <f t="shared" si="219"/>
        <v>0</v>
      </c>
      <c r="AS398" s="1">
        <v>0</v>
      </c>
      <c r="AT398" s="1">
        <v>1</v>
      </c>
      <c r="AU398" s="1">
        <v>0</v>
      </c>
      <c r="AV398" s="1">
        <v>0</v>
      </c>
      <c r="AW398" s="1">
        <v>0</v>
      </c>
      <c r="AX398" s="1">
        <v>0</v>
      </c>
      <c r="AY398" s="2" t="s">
        <v>1746</v>
      </c>
      <c r="AZ398" s="2" t="s">
        <v>1727</v>
      </c>
      <c r="BA398" s="2" t="s">
        <v>1905</v>
      </c>
      <c r="BB398" s="2" t="s">
        <v>1813</v>
      </c>
      <c r="BC398" s="1">
        <v>2</v>
      </c>
      <c r="BD398" s="1" t="s">
        <v>216</v>
      </c>
      <c r="BE398" s="1">
        <v>0</v>
      </c>
      <c r="BG398" s="1">
        <v>0</v>
      </c>
      <c r="BH398" s="1">
        <v>0</v>
      </c>
      <c r="BI398" s="1">
        <v>0</v>
      </c>
      <c r="BJ398" s="1">
        <v>1</v>
      </c>
      <c r="BK398" s="1">
        <v>1</v>
      </c>
      <c r="BL398" s="1">
        <v>0</v>
      </c>
      <c r="BM398" s="1">
        <v>1</v>
      </c>
      <c r="BN398" s="1" t="s">
        <v>155</v>
      </c>
      <c r="BO398" s="1">
        <v>1</v>
      </c>
      <c r="BP398" s="1">
        <v>0</v>
      </c>
      <c r="BQ398" s="1">
        <v>0</v>
      </c>
      <c r="BR398" s="1">
        <v>0</v>
      </c>
      <c r="BS398" s="1">
        <v>0</v>
      </c>
      <c r="BT398" s="1">
        <v>0</v>
      </c>
      <c r="BU398" s="1">
        <v>0</v>
      </c>
      <c r="BV398" s="1">
        <v>0</v>
      </c>
      <c r="BW398" s="1">
        <v>0</v>
      </c>
      <c r="BX398" s="1">
        <v>1</v>
      </c>
      <c r="BY398" s="1">
        <v>0</v>
      </c>
      <c r="CB398" s="1">
        <v>1</v>
      </c>
      <c r="CC398" s="1">
        <v>0</v>
      </c>
      <c r="CD398" s="1">
        <v>1</v>
      </c>
      <c r="CE398" s="1" t="s">
        <v>234</v>
      </c>
    </row>
    <row r="399" spans="1:83" x14ac:dyDescent="0.25">
      <c r="A399" s="1">
        <v>274</v>
      </c>
      <c r="B399" s="1" t="s">
        <v>458</v>
      </c>
      <c r="C399" s="1" t="s">
        <v>459</v>
      </c>
      <c r="D399" s="7">
        <v>40335</v>
      </c>
      <c r="E399" s="9">
        <v>2010</v>
      </c>
      <c r="F399" s="13">
        <v>39833</v>
      </c>
      <c r="G399" s="13">
        <v>39833</v>
      </c>
      <c r="H399" s="11">
        <f t="shared" si="220"/>
        <v>502</v>
      </c>
      <c r="I399" s="11">
        <f t="shared" si="221"/>
        <v>502</v>
      </c>
      <c r="J399" s="9">
        <f t="shared" si="203"/>
        <v>1</v>
      </c>
      <c r="K399" s="9">
        <f t="shared" si="204"/>
        <v>1</v>
      </c>
      <c r="L399" s="9">
        <f t="shared" si="205"/>
        <v>0</v>
      </c>
      <c r="M399" s="9">
        <f t="shared" si="206"/>
        <v>0</v>
      </c>
      <c r="N399" s="1" t="s">
        <v>197</v>
      </c>
      <c r="O399" s="7"/>
      <c r="P399" s="1" t="s">
        <v>741</v>
      </c>
      <c r="Q399" s="1">
        <v>0</v>
      </c>
      <c r="R399" s="1" t="s">
        <v>742</v>
      </c>
      <c r="S399" s="1">
        <f t="shared" si="207"/>
        <v>1</v>
      </c>
      <c r="T399" s="1">
        <f t="shared" si="208"/>
        <v>0</v>
      </c>
      <c r="U399" s="1">
        <f t="shared" si="209"/>
        <v>0</v>
      </c>
      <c r="V399" s="1">
        <f t="shared" si="210"/>
        <v>0</v>
      </c>
      <c r="W399" s="1">
        <f t="shared" si="211"/>
        <v>0</v>
      </c>
      <c r="X399" s="1">
        <f t="shared" si="200"/>
        <v>0</v>
      </c>
      <c r="Y399" s="1">
        <f t="shared" si="212"/>
        <v>0</v>
      </c>
      <c r="Z399" s="1">
        <f t="shared" si="213"/>
        <v>0</v>
      </c>
      <c r="AA399" s="1">
        <f t="shared" si="214"/>
        <v>0</v>
      </c>
      <c r="AB399" s="1">
        <f t="shared" si="215"/>
        <v>0</v>
      </c>
      <c r="AC399" s="1">
        <f t="shared" si="196"/>
        <v>0</v>
      </c>
      <c r="AD399" s="1">
        <f t="shared" si="216"/>
        <v>0</v>
      </c>
      <c r="AE399" s="1">
        <f t="shared" si="202"/>
        <v>0</v>
      </c>
      <c r="AF399" s="1">
        <f t="shared" si="217"/>
        <v>0</v>
      </c>
      <c r="AG399" s="1">
        <f t="shared" si="193"/>
        <v>0</v>
      </c>
      <c r="AH399" s="1">
        <v>0</v>
      </c>
      <c r="AI399" s="1">
        <v>1</v>
      </c>
      <c r="AJ399" s="1">
        <v>0</v>
      </c>
      <c r="AK399" s="1">
        <v>0</v>
      </c>
      <c r="AL399" s="1">
        <v>0</v>
      </c>
      <c r="AM399" s="1">
        <f t="shared" si="222"/>
        <v>0</v>
      </c>
      <c r="AN399" s="1">
        <v>1</v>
      </c>
      <c r="AO399" s="1">
        <v>1</v>
      </c>
      <c r="AP399" s="1">
        <f t="shared" si="218"/>
        <v>0</v>
      </c>
      <c r="AQ399" s="1">
        <v>0</v>
      </c>
      <c r="AR399" s="1">
        <f t="shared" si="219"/>
        <v>0</v>
      </c>
      <c r="AS399" s="1">
        <v>0</v>
      </c>
      <c r="AT399" s="1">
        <v>0</v>
      </c>
      <c r="AU399" s="1">
        <v>0</v>
      </c>
      <c r="AV399" s="1">
        <v>0</v>
      </c>
      <c r="AW399" s="1">
        <v>0</v>
      </c>
      <c r="AX399" s="1">
        <v>0</v>
      </c>
      <c r="AY399" s="2" t="s">
        <v>460</v>
      </c>
      <c r="AZ399" s="2"/>
      <c r="BA399" s="2"/>
      <c r="BB399" s="2"/>
    </row>
    <row r="400" spans="1:83" x14ac:dyDescent="0.25">
      <c r="A400" s="1">
        <v>272</v>
      </c>
      <c r="B400" s="1" t="s">
        <v>1167</v>
      </c>
      <c r="C400" s="1" t="s">
        <v>1168</v>
      </c>
      <c r="D400" s="7">
        <v>38590</v>
      </c>
      <c r="E400" s="9">
        <v>2005</v>
      </c>
      <c r="F400" s="13">
        <v>38372</v>
      </c>
      <c r="G400" s="13">
        <v>36911</v>
      </c>
      <c r="H400" s="11">
        <f t="shared" si="220"/>
        <v>218</v>
      </c>
      <c r="I400" s="11">
        <f t="shared" si="221"/>
        <v>1679</v>
      </c>
      <c r="J400" s="9">
        <f t="shared" si="203"/>
        <v>2</v>
      </c>
      <c r="K400" s="9">
        <f t="shared" si="204"/>
        <v>0</v>
      </c>
      <c r="L400" s="9">
        <f t="shared" si="205"/>
        <v>1</v>
      </c>
      <c r="M400" s="9">
        <f t="shared" si="206"/>
        <v>0</v>
      </c>
      <c r="N400" s="1" t="s">
        <v>215</v>
      </c>
      <c r="O400" s="7" t="s">
        <v>1649</v>
      </c>
      <c r="P400" s="1" t="s">
        <v>727</v>
      </c>
      <c r="Q400" s="1">
        <v>1</v>
      </c>
      <c r="R400" s="1" t="s">
        <v>728</v>
      </c>
      <c r="S400" s="1">
        <f t="shared" si="207"/>
        <v>0</v>
      </c>
      <c r="T400" s="1">
        <f t="shared" si="208"/>
        <v>1</v>
      </c>
      <c r="U400" s="1">
        <f t="shared" si="209"/>
        <v>0</v>
      </c>
      <c r="V400" s="1">
        <f t="shared" si="210"/>
        <v>0</v>
      </c>
      <c r="W400" s="1">
        <f t="shared" si="211"/>
        <v>0</v>
      </c>
      <c r="X400" s="1">
        <f t="shared" si="200"/>
        <v>0</v>
      </c>
      <c r="Y400" s="1">
        <f t="shared" si="212"/>
        <v>1</v>
      </c>
      <c r="Z400" s="1">
        <f t="shared" si="213"/>
        <v>0</v>
      </c>
      <c r="AA400" s="1">
        <f t="shared" si="214"/>
        <v>0</v>
      </c>
      <c r="AB400" s="1">
        <f t="shared" si="215"/>
        <v>0</v>
      </c>
      <c r="AC400" s="1">
        <f t="shared" si="196"/>
        <v>0</v>
      </c>
      <c r="AD400" s="1">
        <f t="shared" si="216"/>
        <v>0</v>
      </c>
      <c r="AE400" s="1">
        <f t="shared" si="202"/>
        <v>0</v>
      </c>
      <c r="AF400" s="1">
        <f t="shared" si="217"/>
        <v>0</v>
      </c>
      <c r="AG400" s="1">
        <f t="shared" si="193"/>
        <v>0</v>
      </c>
      <c r="AH400" s="1">
        <v>0</v>
      </c>
      <c r="AI400" s="1">
        <v>0</v>
      </c>
      <c r="AJ400" s="1">
        <v>0</v>
      </c>
      <c r="AK400" s="1">
        <v>0</v>
      </c>
      <c r="AL400" s="1">
        <v>0</v>
      </c>
      <c r="AM400" s="1">
        <f t="shared" si="222"/>
        <v>0</v>
      </c>
      <c r="AN400" s="1">
        <v>0</v>
      </c>
      <c r="AO400" s="1">
        <f t="shared" ref="AO400:AO406" si="223">IF(K400="FORD",1,0)</f>
        <v>0</v>
      </c>
      <c r="AP400" s="1">
        <f t="shared" si="218"/>
        <v>0</v>
      </c>
      <c r="AQ400" s="1">
        <v>0</v>
      </c>
      <c r="AR400" s="1">
        <f t="shared" si="219"/>
        <v>0</v>
      </c>
      <c r="AS400" s="1">
        <v>0</v>
      </c>
      <c r="AT400" s="1">
        <v>0</v>
      </c>
      <c r="AU400" s="1">
        <v>0</v>
      </c>
      <c r="AV400" s="1">
        <v>0</v>
      </c>
      <c r="AW400" s="1">
        <v>0</v>
      </c>
      <c r="AX400" s="1">
        <v>0</v>
      </c>
      <c r="AY400" s="2" t="s">
        <v>1735</v>
      </c>
      <c r="AZ400" s="2" t="s">
        <v>1736</v>
      </c>
      <c r="BA400" s="2" t="s">
        <v>1906</v>
      </c>
      <c r="BB400" s="2" t="s">
        <v>1810</v>
      </c>
    </row>
    <row r="401" spans="1:82" x14ac:dyDescent="0.25">
      <c r="A401" s="1">
        <v>269</v>
      </c>
      <c r="B401" s="1" t="s">
        <v>1399</v>
      </c>
      <c r="C401" s="1" t="s">
        <v>454</v>
      </c>
      <c r="D401" s="7">
        <v>36556</v>
      </c>
      <c r="E401" s="9">
        <v>2000</v>
      </c>
      <c r="F401" s="13"/>
      <c r="G401" s="13"/>
      <c r="H401" s="11"/>
      <c r="I401" s="11"/>
      <c r="J401" s="9">
        <f t="shared" si="203"/>
        <v>3</v>
      </c>
      <c r="K401" s="9">
        <f t="shared" si="204"/>
        <v>0</v>
      </c>
      <c r="L401" s="9">
        <f t="shared" si="205"/>
        <v>0</v>
      </c>
      <c r="M401" s="9">
        <f t="shared" si="206"/>
        <v>1</v>
      </c>
      <c r="N401" s="1" t="s">
        <v>1879</v>
      </c>
      <c r="O401" s="7">
        <v>36911</v>
      </c>
      <c r="P401" s="1" t="s">
        <v>727</v>
      </c>
      <c r="Q401" s="1">
        <v>1</v>
      </c>
      <c r="R401" s="1" t="s">
        <v>728</v>
      </c>
      <c r="S401" s="1">
        <f t="shared" si="207"/>
        <v>0</v>
      </c>
      <c r="T401" s="1">
        <f t="shared" si="208"/>
        <v>1</v>
      </c>
      <c r="U401" s="1">
        <f t="shared" si="209"/>
        <v>0</v>
      </c>
      <c r="V401" s="1">
        <f t="shared" si="210"/>
        <v>1</v>
      </c>
      <c r="W401" s="1">
        <f t="shared" si="211"/>
        <v>0</v>
      </c>
      <c r="X401" s="1">
        <f t="shared" si="200"/>
        <v>0</v>
      </c>
      <c r="Y401" s="1">
        <f t="shared" si="212"/>
        <v>0</v>
      </c>
      <c r="Z401" s="1">
        <f t="shared" si="213"/>
        <v>0</v>
      </c>
      <c r="AA401" s="1">
        <f t="shared" si="214"/>
        <v>0</v>
      </c>
      <c r="AB401" s="1">
        <f t="shared" si="215"/>
        <v>0</v>
      </c>
      <c r="AC401" s="1">
        <f t="shared" si="196"/>
        <v>0</v>
      </c>
      <c r="AD401" s="1">
        <f t="shared" si="216"/>
        <v>0</v>
      </c>
      <c r="AE401" s="1">
        <f t="shared" si="202"/>
        <v>0</v>
      </c>
      <c r="AF401" s="1">
        <f t="shared" si="217"/>
        <v>0</v>
      </c>
      <c r="AG401" s="1">
        <f t="shared" si="193"/>
        <v>0</v>
      </c>
      <c r="AH401" s="1">
        <v>0</v>
      </c>
      <c r="AI401" s="1">
        <v>0</v>
      </c>
      <c r="AJ401" s="1">
        <v>0</v>
      </c>
      <c r="AK401" s="1">
        <v>0</v>
      </c>
      <c r="AL401" s="1">
        <v>0</v>
      </c>
      <c r="AM401" s="1">
        <f t="shared" si="222"/>
        <v>0</v>
      </c>
      <c r="AN401" s="1">
        <v>0</v>
      </c>
      <c r="AO401" s="1">
        <f t="shared" si="223"/>
        <v>0</v>
      </c>
      <c r="AP401" s="1">
        <f t="shared" si="218"/>
        <v>0</v>
      </c>
      <c r="AQ401" s="1">
        <v>0</v>
      </c>
      <c r="AR401" s="1">
        <f t="shared" si="219"/>
        <v>0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AY401" s="2" t="s">
        <v>1814</v>
      </c>
      <c r="AZ401" s="2"/>
      <c r="BA401" s="2"/>
      <c r="BB401" s="2"/>
    </row>
    <row r="402" spans="1:82" x14ac:dyDescent="0.25">
      <c r="A402" s="1">
        <v>270</v>
      </c>
      <c r="B402" s="1" t="s">
        <v>1399</v>
      </c>
      <c r="C402" s="1" t="s">
        <v>455</v>
      </c>
      <c r="D402" s="7">
        <v>35827</v>
      </c>
      <c r="E402" s="9">
        <v>1998</v>
      </c>
      <c r="F402" s="13"/>
      <c r="G402" s="13"/>
      <c r="H402" s="11"/>
      <c r="I402" s="11"/>
      <c r="J402" s="9">
        <f t="shared" si="203"/>
        <v>3</v>
      </c>
      <c r="K402" s="9">
        <f t="shared" si="204"/>
        <v>0</v>
      </c>
      <c r="L402" s="9">
        <f t="shared" si="205"/>
        <v>0</v>
      </c>
      <c r="M402" s="9">
        <f t="shared" si="206"/>
        <v>1</v>
      </c>
      <c r="N402" s="1" t="s">
        <v>1879</v>
      </c>
      <c r="O402" s="7">
        <v>36911</v>
      </c>
      <c r="P402" s="1" t="s">
        <v>727</v>
      </c>
      <c r="Q402" s="1">
        <v>1</v>
      </c>
      <c r="R402" s="1" t="s">
        <v>728</v>
      </c>
      <c r="S402" s="1">
        <f t="shared" si="207"/>
        <v>0</v>
      </c>
      <c r="T402" s="1">
        <f t="shared" si="208"/>
        <v>1</v>
      </c>
      <c r="U402" s="1">
        <f t="shared" si="209"/>
        <v>0</v>
      </c>
      <c r="V402" s="1">
        <f t="shared" si="210"/>
        <v>0</v>
      </c>
      <c r="W402" s="1">
        <f t="shared" si="211"/>
        <v>0</v>
      </c>
      <c r="X402" s="1">
        <f t="shared" si="200"/>
        <v>1</v>
      </c>
      <c r="Y402" s="1">
        <f t="shared" si="212"/>
        <v>0</v>
      </c>
      <c r="Z402" s="1">
        <f t="shared" si="213"/>
        <v>0</v>
      </c>
      <c r="AA402" s="1">
        <f t="shared" si="214"/>
        <v>0</v>
      </c>
      <c r="AB402" s="1">
        <f t="shared" si="215"/>
        <v>0</v>
      </c>
      <c r="AC402" s="1">
        <f t="shared" si="196"/>
        <v>0</v>
      </c>
      <c r="AD402" s="1">
        <f t="shared" si="216"/>
        <v>0</v>
      </c>
      <c r="AE402" s="1">
        <f t="shared" si="202"/>
        <v>0</v>
      </c>
      <c r="AF402" s="1">
        <f t="shared" si="217"/>
        <v>0</v>
      </c>
      <c r="AG402" s="1">
        <f t="shared" si="193"/>
        <v>0</v>
      </c>
      <c r="AH402" s="1">
        <v>0</v>
      </c>
      <c r="AI402" s="1">
        <v>0</v>
      </c>
      <c r="AJ402" s="1">
        <v>0</v>
      </c>
      <c r="AK402" s="1">
        <v>0</v>
      </c>
      <c r="AL402" s="1">
        <v>0</v>
      </c>
      <c r="AM402" s="1">
        <f t="shared" si="222"/>
        <v>0</v>
      </c>
      <c r="AN402" s="1">
        <v>0</v>
      </c>
      <c r="AO402" s="1">
        <f t="shared" si="223"/>
        <v>0</v>
      </c>
      <c r="AP402" s="1">
        <f t="shared" si="218"/>
        <v>0</v>
      </c>
      <c r="AQ402" s="1">
        <v>0</v>
      </c>
      <c r="AR402" s="1">
        <f t="shared" si="219"/>
        <v>0</v>
      </c>
      <c r="AS402" s="1">
        <v>0</v>
      </c>
      <c r="AT402" s="1">
        <v>0</v>
      </c>
      <c r="AU402" s="1">
        <v>0</v>
      </c>
      <c r="AV402" s="1">
        <v>0</v>
      </c>
      <c r="AW402" s="1">
        <v>0</v>
      </c>
      <c r="AX402" s="1">
        <v>0</v>
      </c>
      <c r="AY402" s="2" t="s">
        <v>1722</v>
      </c>
      <c r="AZ402" s="2"/>
      <c r="BA402" s="2"/>
      <c r="BB402" s="2"/>
    </row>
    <row r="403" spans="1:82" x14ac:dyDescent="0.25">
      <c r="A403" s="1">
        <v>271</v>
      </c>
      <c r="B403" s="2" t="s">
        <v>1399</v>
      </c>
      <c r="C403" s="2" t="s">
        <v>1400</v>
      </c>
      <c r="D403" s="8">
        <v>40036</v>
      </c>
      <c r="E403" s="10">
        <v>2009</v>
      </c>
      <c r="F403" s="13">
        <v>39833</v>
      </c>
      <c r="G403" s="13">
        <v>39833</v>
      </c>
      <c r="H403" s="11">
        <f t="shared" ref="H403:H408" si="224">D403-F403</f>
        <v>203</v>
      </c>
      <c r="I403" s="11">
        <f t="shared" ref="I403:I408" si="225">D403-G403</f>
        <v>203</v>
      </c>
      <c r="J403" s="9">
        <f t="shared" si="203"/>
        <v>1</v>
      </c>
      <c r="K403" s="9">
        <f t="shared" si="204"/>
        <v>1</v>
      </c>
      <c r="L403" s="9">
        <f t="shared" si="205"/>
        <v>0</v>
      </c>
      <c r="M403" s="9">
        <f t="shared" si="206"/>
        <v>0</v>
      </c>
      <c r="N403" s="1" t="s">
        <v>197</v>
      </c>
      <c r="P403" s="1" t="s">
        <v>731</v>
      </c>
      <c r="Q403" s="1">
        <v>0</v>
      </c>
      <c r="R403" s="1" t="s">
        <v>732</v>
      </c>
      <c r="S403" s="1">
        <f t="shared" si="207"/>
        <v>0</v>
      </c>
      <c r="T403" s="1">
        <f t="shared" si="208"/>
        <v>0</v>
      </c>
      <c r="U403" s="1">
        <f t="shared" si="209"/>
        <v>1</v>
      </c>
      <c r="V403" s="1">
        <f t="shared" si="210"/>
        <v>0</v>
      </c>
      <c r="W403" s="1">
        <f t="shared" si="211"/>
        <v>0</v>
      </c>
      <c r="X403" s="1">
        <f t="shared" si="200"/>
        <v>0</v>
      </c>
      <c r="Y403" s="1">
        <f t="shared" si="212"/>
        <v>0</v>
      </c>
      <c r="Z403" s="1">
        <f t="shared" si="213"/>
        <v>0</v>
      </c>
      <c r="AA403" s="1">
        <f t="shared" si="214"/>
        <v>0</v>
      </c>
      <c r="AB403" s="1">
        <f t="shared" si="215"/>
        <v>0</v>
      </c>
      <c r="AC403" s="1">
        <f t="shared" si="196"/>
        <v>0</v>
      </c>
      <c r="AD403" s="1">
        <f t="shared" si="216"/>
        <v>0</v>
      </c>
      <c r="AE403" s="1">
        <f t="shared" si="202"/>
        <v>0</v>
      </c>
      <c r="AF403" s="1">
        <f t="shared" si="217"/>
        <v>0</v>
      </c>
      <c r="AG403" s="1">
        <f t="shared" si="193"/>
        <v>0</v>
      </c>
      <c r="AH403" s="1">
        <v>1</v>
      </c>
      <c r="AI403" s="1">
        <v>0</v>
      </c>
      <c r="AJ403" s="1">
        <v>0</v>
      </c>
      <c r="AK403" s="1">
        <v>0</v>
      </c>
      <c r="AL403" s="1">
        <v>0</v>
      </c>
      <c r="AM403" s="1">
        <f t="shared" si="222"/>
        <v>0</v>
      </c>
      <c r="AN403" s="1">
        <v>1</v>
      </c>
      <c r="AO403" s="1">
        <f t="shared" si="223"/>
        <v>0</v>
      </c>
      <c r="AP403" s="1">
        <f t="shared" si="218"/>
        <v>0</v>
      </c>
      <c r="AQ403" s="1">
        <v>0</v>
      </c>
      <c r="AR403" s="1">
        <f t="shared" si="219"/>
        <v>0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2" t="s">
        <v>1707</v>
      </c>
      <c r="AZ403" s="2" t="s">
        <v>1873</v>
      </c>
      <c r="BA403" s="2" t="s">
        <v>1915</v>
      </c>
      <c r="BB403" s="2" t="s">
        <v>1813</v>
      </c>
      <c r="BC403" s="1">
        <v>2</v>
      </c>
      <c r="BD403" s="1" t="s">
        <v>51</v>
      </c>
      <c r="BE403" s="1">
        <v>0</v>
      </c>
      <c r="BG403" s="1">
        <v>1</v>
      </c>
      <c r="BH403" s="1">
        <v>0</v>
      </c>
      <c r="BI403" s="1">
        <v>1</v>
      </c>
      <c r="BJ403" s="1">
        <v>1</v>
      </c>
      <c r="BK403" s="1">
        <v>3</v>
      </c>
      <c r="BL403" s="1">
        <v>0</v>
      </c>
      <c r="BM403" s="1">
        <v>0</v>
      </c>
      <c r="BO403" s="1">
        <v>0</v>
      </c>
      <c r="BP403" s="1">
        <v>0</v>
      </c>
      <c r="BQ403" s="1">
        <v>0</v>
      </c>
      <c r="BR403" s="1">
        <v>0</v>
      </c>
      <c r="BS403" s="1">
        <v>0</v>
      </c>
      <c r="BT403" s="1">
        <v>0</v>
      </c>
      <c r="BU403" s="1">
        <v>0</v>
      </c>
      <c r="BV403" s="1">
        <v>0</v>
      </c>
      <c r="BW403" s="1">
        <v>0</v>
      </c>
      <c r="BX403" s="1">
        <v>0</v>
      </c>
      <c r="BY403" s="1">
        <v>0</v>
      </c>
      <c r="CB403" s="1">
        <v>0</v>
      </c>
      <c r="CC403" s="1">
        <v>0</v>
      </c>
      <c r="CD403" s="1">
        <v>0</v>
      </c>
    </row>
    <row r="404" spans="1:82" x14ac:dyDescent="0.25">
      <c r="A404" s="1">
        <v>268</v>
      </c>
      <c r="B404" s="1" t="s">
        <v>1231</v>
      </c>
      <c r="C404" s="1" t="s">
        <v>610</v>
      </c>
      <c r="D404" s="7">
        <v>39834</v>
      </c>
      <c r="E404" s="9">
        <v>2009</v>
      </c>
      <c r="F404" s="13">
        <v>39833</v>
      </c>
      <c r="G404" s="13">
        <v>39833</v>
      </c>
      <c r="H404" s="11">
        <f t="shared" si="224"/>
        <v>1</v>
      </c>
      <c r="I404" s="11">
        <f t="shared" si="225"/>
        <v>1</v>
      </c>
      <c r="J404" s="9">
        <f t="shared" si="203"/>
        <v>1</v>
      </c>
      <c r="K404" s="9">
        <f t="shared" si="204"/>
        <v>1</v>
      </c>
      <c r="L404" s="9">
        <f t="shared" si="205"/>
        <v>0</v>
      </c>
      <c r="M404" s="9">
        <f t="shared" si="206"/>
        <v>0</v>
      </c>
      <c r="N404" s="1" t="s">
        <v>197</v>
      </c>
      <c r="O404" s="7" t="s">
        <v>1787</v>
      </c>
      <c r="P404" s="1" t="s">
        <v>727</v>
      </c>
      <c r="Q404" s="1">
        <v>1</v>
      </c>
      <c r="R404" s="1" t="s">
        <v>728</v>
      </c>
      <c r="S404" s="1">
        <f t="shared" si="207"/>
        <v>0</v>
      </c>
      <c r="T404" s="1">
        <f t="shared" si="208"/>
        <v>1</v>
      </c>
      <c r="U404" s="1">
        <f t="shared" si="209"/>
        <v>0</v>
      </c>
      <c r="V404" s="1">
        <f t="shared" si="210"/>
        <v>0</v>
      </c>
      <c r="W404" s="1">
        <f t="shared" si="211"/>
        <v>0</v>
      </c>
      <c r="X404" s="1">
        <f t="shared" si="200"/>
        <v>0</v>
      </c>
      <c r="Y404" s="1">
        <f t="shared" si="212"/>
        <v>0</v>
      </c>
      <c r="Z404" s="1">
        <f t="shared" si="213"/>
        <v>0</v>
      </c>
      <c r="AA404" s="1">
        <f t="shared" si="214"/>
        <v>0</v>
      </c>
      <c r="AB404" s="1">
        <f t="shared" si="215"/>
        <v>0</v>
      </c>
      <c r="AC404" s="1">
        <f t="shared" si="196"/>
        <v>0</v>
      </c>
      <c r="AD404" s="1">
        <f t="shared" si="216"/>
        <v>0</v>
      </c>
      <c r="AE404" s="1">
        <f t="shared" si="202"/>
        <v>0</v>
      </c>
      <c r="AF404" s="1">
        <f t="shared" si="217"/>
        <v>0</v>
      </c>
      <c r="AG404" s="1">
        <f t="shared" si="193"/>
        <v>0</v>
      </c>
      <c r="AH404" s="1">
        <v>0</v>
      </c>
      <c r="AI404" s="1">
        <v>0</v>
      </c>
      <c r="AJ404" s="1">
        <v>0</v>
      </c>
      <c r="AK404" s="1">
        <v>0</v>
      </c>
      <c r="AL404" s="1">
        <v>0</v>
      </c>
      <c r="AM404" s="1">
        <f t="shared" si="222"/>
        <v>0</v>
      </c>
      <c r="AN404" s="1">
        <v>0</v>
      </c>
      <c r="AO404" s="1">
        <f t="shared" si="223"/>
        <v>0</v>
      </c>
      <c r="AP404" s="1">
        <f t="shared" si="218"/>
        <v>0</v>
      </c>
      <c r="AQ404" s="1">
        <v>0</v>
      </c>
      <c r="AR404" s="1">
        <f t="shared" si="219"/>
        <v>0</v>
      </c>
      <c r="AS404" s="1">
        <v>0</v>
      </c>
      <c r="AT404" s="1">
        <v>0</v>
      </c>
      <c r="AU404" s="1">
        <v>0</v>
      </c>
      <c r="AV404" s="1">
        <v>1</v>
      </c>
      <c r="AW404" s="1">
        <v>0</v>
      </c>
      <c r="AX404" s="1">
        <v>0</v>
      </c>
      <c r="AY404" s="2" t="s">
        <v>1867</v>
      </c>
      <c r="AZ404" s="2" t="s">
        <v>1725</v>
      </c>
      <c r="BA404" s="2" t="s">
        <v>1905</v>
      </c>
      <c r="BB404" s="2" t="s">
        <v>1813</v>
      </c>
    </row>
    <row r="405" spans="1:82" x14ac:dyDescent="0.25">
      <c r="A405" s="1">
        <v>267</v>
      </c>
      <c r="B405" s="1" t="s">
        <v>1455</v>
      </c>
      <c r="C405" s="1" t="s">
        <v>450</v>
      </c>
      <c r="D405" s="7">
        <v>39912</v>
      </c>
      <c r="E405" s="9">
        <v>2009</v>
      </c>
      <c r="F405" s="13">
        <v>39833</v>
      </c>
      <c r="G405" s="13">
        <v>39833</v>
      </c>
      <c r="H405" s="11">
        <f t="shared" si="224"/>
        <v>79</v>
      </c>
      <c r="I405" s="11">
        <f t="shared" si="225"/>
        <v>79</v>
      </c>
      <c r="J405" s="9">
        <f t="shared" si="203"/>
        <v>1</v>
      </c>
      <c r="K405" s="9">
        <f t="shared" si="204"/>
        <v>1</v>
      </c>
      <c r="L405" s="9">
        <f t="shared" si="205"/>
        <v>0</v>
      </c>
      <c r="M405" s="9">
        <f t="shared" si="206"/>
        <v>0</v>
      </c>
      <c r="N405" s="1" t="s">
        <v>79</v>
      </c>
      <c r="P405" s="1" t="s">
        <v>727</v>
      </c>
      <c r="Q405" s="1">
        <v>1</v>
      </c>
      <c r="R405" s="1" t="s">
        <v>728</v>
      </c>
      <c r="S405" s="1">
        <f t="shared" si="207"/>
        <v>0</v>
      </c>
      <c r="T405" s="1">
        <f t="shared" si="208"/>
        <v>1</v>
      </c>
      <c r="U405" s="1">
        <f t="shared" si="209"/>
        <v>0</v>
      </c>
      <c r="V405" s="1">
        <f t="shared" si="210"/>
        <v>0</v>
      </c>
      <c r="W405" s="1">
        <f t="shared" si="211"/>
        <v>0</v>
      </c>
      <c r="X405" s="1">
        <f t="shared" si="200"/>
        <v>0</v>
      </c>
      <c r="Y405" s="1">
        <f t="shared" si="212"/>
        <v>0</v>
      </c>
      <c r="Z405" s="1">
        <f t="shared" si="213"/>
        <v>0</v>
      </c>
      <c r="AA405" s="1">
        <f t="shared" si="214"/>
        <v>0</v>
      </c>
      <c r="AB405" s="1">
        <f t="shared" si="215"/>
        <v>0</v>
      </c>
      <c r="AC405" s="1">
        <f t="shared" si="196"/>
        <v>0</v>
      </c>
      <c r="AD405" s="1">
        <f t="shared" si="216"/>
        <v>0</v>
      </c>
      <c r="AE405" s="1">
        <f t="shared" si="202"/>
        <v>0</v>
      </c>
      <c r="AF405" s="1">
        <f t="shared" si="217"/>
        <v>0</v>
      </c>
      <c r="AG405" s="1">
        <f t="shared" si="193"/>
        <v>0</v>
      </c>
      <c r="AH405" s="1">
        <v>0</v>
      </c>
      <c r="AI405" s="1">
        <v>0</v>
      </c>
      <c r="AJ405" s="1">
        <v>0</v>
      </c>
      <c r="AK405" s="1">
        <v>0</v>
      </c>
      <c r="AL405" s="1">
        <v>0</v>
      </c>
      <c r="AM405" s="1">
        <f t="shared" si="222"/>
        <v>0</v>
      </c>
      <c r="AN405" s="1">
        <v>0</v>
      </c>
      <c r="AO405" s="1">
        <f t="shared" si="223"/>
        <v>0</v>
      </c>
      <c r="AP405" s="1">
        <f t="shared" si="218"/>
        <v>0</v>
      </c>
      <c r="AQ405" s="1">
        <v>0</v>
      </c>
      <c r="AR405" s="1">
        <f t="shared" si="219"/>
        <v>0</v>
      </c>
      <c r="AS405" s="1">
        <v>0</v>
      </c>
      <c r="AT405" s="1">
        <v>1</v>
      </c>
      <c r="AU405" s="1">
        <v>0</v>
      </c>
      <c r="AV405" s="1">
        <v>0</v>
      </c>
      <c r="AW405" s="1">
        <v>0</v>
      </c>
      <c r="AX405" s="1">
        <v>0</v>
      </c>
      <c r="AY405" s="2" t="s">
        <v>1746</v>
      </c>
      <c r="AZ405" s="2" t="s">
        <v>1725</v>
      </c>
      <c r="BA405" s="2" t="s">
        <v>1905</v>
      </c>
      <c r="BB405" s="2" t="s">
        <v>1813</v>
      </c>
      <c r="BC405" s="1">
        <v>2</v>
      </c>
      <c r="BD405" s="1" t="s">
        <v>72</v>
      </c>
      <c r="BE405" s="1">
        <v>0</v>
      </c>
      <c r="BG405" s="1">
        <v>0</v>
      </c>
      <c r="BH405" s="1">
        <v>0</v>
      </c>
      <c r="BI405" s="1">
        <v>0</v>
      </c>
      <c r="BJ405" s="1">
        <v>1</v>
      </c>
      <c r="BK405" s="1">
        <v>1</v>
      </c>
      <c r="BL405" s="1">
        <v>0</v>
      </c>
      <c r="BM405" s="1">
        <v>1</v>
      </c>
      <c r="BN405" s="1" t="s">
        <v>80</v>
      </c>
      <c r="BO405" s="1">
        <v>0</v>
      </c>
      <c r="BP405" s="1">
        <v>1</v>
      </c>
      <c r="BQ405" s="1">
        <v>0</v>
      </c>
      <c r="BR405" s="1">
        <v>0</v>
      </c>
      <c r="BS405" s="1">
        <v>0</v>
      </c>
      <c r="BT405" s="1">
        <v>0</v>
      </c>
      <c r="BU405" s="1">
        <v>0</v>
      </c>
      <c r="BV405" s="1">
        <v>0</v>
      </c>
      <c r="BW405" s="1">
        <v>0</v>
      </c>
      <c r="BX405" s="1">
        <v>1</v>
      </c>
      <c r="BY405" s="1">
        <v>0</v>
      </c>
      <c r="CB405" s="1">
        <v>1</v>
      </c>
      <c r="CC405" s="1">
        <v>0</v>
      </c>
      <c r="CD405" s="1">
        <v>0</v>
      </c>
    </row>
    <row r="406" spans="1:82" x14ac:dyDescent="0.25">
      <c r="A406" s="1">
        <v>266</v>
      </c>
      <c r="B406" s="2" t="s">
        <v>782</v>
      </c>
      <c r="C406" s="1" t="s">
        <v>783</v>
      </c>
      <c r="D406" s="7">
        <v>37046</v>
      </c>
      <c r="E406" s="9">
        <v>2001</v>
      </c>
      <c r="F406" s="13">
        <v>36911</v>
      </c>
      <c r="G406" s="13">
        <v>36911</v>
      </c>
      <c r="H406" s="11">
        <f t="shared" si="224"/>
        <v>135</v>
      </c>
      <c r="I406" s="11">
        <f t="shared" si="225"/>
        <v>135</v>
      </c>
      <c r="J406" s="9">
        <f t="shared" si="203"/>
        <v>2</v>
      </c>
      <c r="K406" s="9">
        <f t="shared" si="204"/>
        <v>0</v>
      </c>
      <c r="L406" s="9">
        <f t="shared" si="205"/>
        <v>1</v>
      </c>
      <c r="M406" s="9">
        <f t="shared" si="206"/>
        <v>0</v>
      </c>
      <c r="N406" s="1" t="s">
        <v>215</v>
      </c>
      <c r="O406" s="7" t="s">
        <v>1483</v>
      </c>
      <c r="P406" s="1" t="s">
        <v>741</v>
      </c>
      <c r="Q406" s="1">
        <v>0</v>
      </c>
      <c r="R406" s="1" t="s">
        <v>742</v>
      </c>
      <c r="S406" s="1">
        <f t="shared" si="207"/>
        <v>1</v>
      </c>
      <c r="T406" s="1">
        <f t="shared" si="208"/>
        <v>0</v>
      </c>
      <c r="U406" s="1">
        <f t="shared" si="209"/>
        <v>0</v>
      </c>
      <c r="V406" s="1">
        <f t="shared" si="210"/>
        <v>0</v>
      </c>
      <c r="W406" s="1">
        <f t="shared" si="211"/>
        <v>0</v>
      </c>
      <c r="X406" s="1">
        <f t="shared" si="200"/>
        <v>0</v>
      </c>
      <c r="Y406" s="1">
        <f t="shared" si="212"/>
        <v>0</v>
      </c>
      <c r="Z406" s="1">
        <f t="shared" si="213"/>
        <v>0</v>
      </c>
      <c r="AA406" s="1">
        <f t="shared" si="214"/>
        <v>0</v>
      </c>
      <c r="AB406" s="1">
        <f t="shared" si="215"/>
        <v>0</v>
      </c>
      <c r="AC406" s="1">
        <f t="shared" si="196"/>
        <v>0</v>
      </c>
      <c r="AD406" s="1">
        <f t="shared" si="216"/>
        <v>0</v>
      </c>
      <c r="AE406" s="1">
        <f t="shared" si="202"/>
        <v>0</v>
      </c>
      <c r="AF406" s="1">
        <f t="shared" si="217"/>
        <v>0</v>
      </c>
      <c r="AG406" s="1">
        <f t="shared" si="193"/>
        <v>0</v>
      </c>
      <c r="AH406" s="1">
        <v>0</v>
      </c>
      <c r="AI406" s="1">
        <v>0</v>
      </c>
      <c r="AJ406" s="1">
        <v>0</v>
      </c>
      <c r="AK406" s="1">
        <v>0</v>
      </c>
      <c r="AL406" s="1">
        <v>0</v>
      </c>
      <c r="AM406" s="1">
        <f t="shared" si="222"/>
        <v>0</v>
      </c>
      <c r="AN406" s="1">
        <v>0</v>
      </c>
      <c r="AO406" s="1">
        <f t="shared" si="223"/>
        <v>0</v>
      </c>
      <c r="AP406" s="1">
        <f t="shared" si="218"/>
        <v>0</v>
      </c>
      <c r="AQ406" s="1">
        <v>0</v>
      </c>
      <c r="AR406" s="1">
        <f t="shared" si="219"/>
        <v>0</v>
      </c>
      <c r="AS406" s="1">
        <v>0</v>
      </c>
      <c r="AT406" s="1">
        <v>1</v>
      </c>
      <c r="AU406" s="1">
        <v>0</v>
      </c>
      <c r="AV406" s="1">
        <v>0</v>
      </c>
      <c r="AW406" s="1">
        <v>0</v>
      </c>
      <c r="AX406" s="1">
        <v>0</v>
      </c>
      <c r="AY406" s="2" t="s">
        <v>1746</v>
      </c>
      <c r="AZ406" s="2" t="s">
        <v>1725</v>
      </c>
      <c r="BA406" s="2" t="s">
        <v>1905</v>
      </c>
      <c r="BB406" s="2" t="s">
        <v>1813</v>
      </c>
    </row>
    <row r="407" spans="1:82" x14ac:dyDescent="0.25">
      <c r="A407" s="1">
        <v>263</v>
      </c>
      <c r="B407" s="1" t="s">
        <v>1259</v>
      </c>
      <c r="C407" s="1" t="s">
        <v>451</v>
      </c>
      <c r="D407" s="7">
        <v>37067</v>
      </c>
      <c r="E407" s="9">
        <v>2001</v>
      </c>
      <c r="F407" s="13">
        <v>36911</v>
      </c>
      <c r="G407" s="13">
        <v>36911</v>
      </c>
      <c r="H407" s="11">
        <f t="shared" si="224"/>
        <v>156</v>
      </c>
      <c r="I407" s="11">
        <f t="shared" si="225"/>
        <v>156</v>
      </c>
      <c r="J407" s="9">
        <f t="shared" si="203"/>
        <v>2</v>
      </c>
      <c r="K407" s="9">
        <f t="shared" si="204"/>
        <v>0</v>
      </c>
      <c r="L407" s="9">
        <f t="shared" si="205"/>
        <v>1</v>
      </c>
      <c r="M407" s="9">
        <f t="shared" si="206"/>
        <v>0</v>
      </c>
      <c r="N407" s="1" t="s">
        <v>215</v>
      </c>
      <c r="O407" s="7">
        <v>39833</v>
      </c>
      <c r="P407" s="1" t="s">
        <v>741</v>
      </c>
      <c r="Q407" s="1">
        <v>0</v>
      </c>
      <c r="R407" s="1" t="s">
        <v>742</v>
      </c>
      <c r="S407" s="1">
        <f t="shared" si="207"/>
        <v>1</v>
      </c>
      <c r="T407" s="1">
        <f t="shared" si="208"/>
        <v>0</v>
      </c>
      <c r="U407" s="1">
        <f t="shared" si="209"/>
        <v>0</v>
      </c>
      <c r="V407" s="1">
        <f t="shared" si="210"/>
        <v>0</v>
      </c>
      <c r="W407" s="1">
        <f t="shared" si="211"/>
        <v>0</v>
      </c>
      <c r="X407" s="1">
        <f t="shared" si="200"/>
        <v>0</v>
      </c>
      <c r="Y407" s="1">
        <f t="shared" si="212"/>
        <v>0</v>
      </c>
      <c r="Z407" s="1">
        <f t="shared" si="213"/>
        <v>0</v>
      </c>
      <c r="AA407" s="1">
        <f t="shared" si="214"/>
        <v>0</v>
      </c>
      <c r="AB407" s="1">
        <f t="shared" si="215"/>
        <v>0</v>
      </c>
      <c r="AC407" s="1">
        <f t="shared" si="196"/>
        <v>0</v>
      </c>
      <c r="AD407" s="1">
        <f t="shared" si="216"/>
        <v>0</v>
      </c>
      <c r="AE407" s="1">
        <f t="shared" si="202"/>
        <v>0</v>
      </c>
      <c r="AF407" s="1">
        <f t="shared" si="217"/>
        <v>0</v>
      </c>
      <c r="AG407" s="1">
        <f t="shared" si="193"/>
        <v>0</v>
      </c>
      <c r="AH407" s="1">
        <v>0</v>
      </c>
      <c r="AI407" s="1">
        <v>1</v>
      </c>
      <c r="AJ407" s="1">
        <v>0</v>
      </c>
      <c r="AK407" s="1">
        <v>0</v>
      </c>
      <c r="AL407" s="1">
        <v>0</v>
      </c>
      <c r="AM407" s="1">
        <f t="shared" si="222"/>
        <v>0</v>
      </c>
      <c r="AN407" s="1">
        <v>1</v>
      </c>
      <c r="AO407" s="1">
        <v>1</v>
      </c>
      <c r="AP407" s="1">
        <f t="shared" si="218"/>
        <v>0</v>
      </c>
      <c r="AQ407" s="1">
        <v>0</v>
      </c>
      <c r="AR407" s="1">
        <f t="shared" si="219"/>
        <v>0</v>
      </c>
      <c r="AS407" s="1">
        <v>0</v>
      </c>
      <c r="AT407" s="1">
        <v>0</v>
      </c>
      <c r="AU407" s="1">
        <v>0</v>
      </c>
      <c r="AV407" s="1">
        <v>0</v>
      </c>
      <c r="AW407" s="1">
        <v>0</v>
      </c>
      <c r="AX407" s="1">
        <v>0</v>
      </c>
      <c r="AY407" s="2" t="s">
        <v>452</v>
      </c>
      <c r="AZ407" s="2"/>
      <c r="BA407" s="2"/>
      <c r="BB407" s="2"/>
    </row>
    <row r="408" spans="1:82" x14ac:dyDescent="0.25">
      <c r="A408" s="1">
        <v>264</v>
      </c>
      <c r="B408" s="1" t="s">
        <v>1259</v>
      </c>
      <c r="C408" s="1" t="s">
        <v>512</v>
      </c>
      <c r="D408" s="7">
        <v>38439</v>
      </c>
      <c r="E408" s="9">
        <v>2005</v>
      </c>
      <c r="F408" s="13">
        <v>38372</v>
      </c>
      <c r="G408" s="13">
        <v>36911</v>
      </c>
      <c r="H408" s="11">
        <f t="shared" si="224"/>
        <v>67</v>
      </c>
      <c r="I408" s="11">
        <f t="shared" si="225"/>
        <v>1528</v>
      </c>
      <c r="J408" s="9">
        <f t="shared" si="203"/>
        <v>2</v>
      </c>
      <c r="K408" s="9">
        <f t="shared" si="204"/>
        <v>0</v>
      </c>
      <c r="L408" s="9">
        <f t="shared" si="205"/>
        <v>1</v>
      </c>
      <c r="M408" s="9">
        <f t="shared" si="206"/>
        <v>0</v>
      </c>
      <c r="N408" s="1" t="s">
        <v>215</v>
      </c>
      <c r="O408" s="7" t="s">
        <v>1809</v>
      </c>
      <c r="P408" s="1" t="s">
        <v>731</v>
      </c>
      <c r="Q408" s="1">
        <v>0</v>
      </c>
      <c r="R408" s="1" t="s">
        <v>732</v>
      </c>
      <c r="S408" s="1">
        <f t="shared" si="207"/>
        <v>0</v>
      </c>
      <c r="T408" s="1">
        <f t="shared" si="208"/>
        <v>0</v>
      </c>
      <c r="U408" s="1">
        <f t="shared" si="209"/>
        <v>1</v>
      </c>
      <c r="V408" s="1">
        <f t="shared" si="210"/>
        <v>0</v>
      </c>
      <c r="W408" s="1">
        <f t="shared" si="211"/>
        <v>0</v>
      </c>
      <c r="X408" s="1">
        <f t="shared" si="200"/>
        <v>1</v>
      </c>
      <c r="Y408" s="1">
        <f t="shared" si="212"/>
        <v>0</v>
      </c>
      <c r="Z408" s="1">
        <f t="shared" si="213"/>
        <v>0</v>
      </c>
      <c r="AA408" s="1">
        <f t="shared" si="214"/>
        <v>0</v>
      </c>
      <c r="AB408" s="1">
        <f t="shared" si="215"/>
        <v>0</v>
      </c>
      <c r="AC408" s="1">
        <f t="shared" si="196"/>
        <v>0</v>
      </c>
      <c r="AD408" s="1">
        <f t="shared" si="216"/>
        <v>0</v>
      </c>
      <c r="AE408" s="1">
        <f t="shared" si="202"/>
        <v>0</v>
      </c>
      <c r="AF408" s="1">
        <f t="shared" si="217"/>
        <v>0</v>
      </c>
      <c r="AG408" s="1">
        <f t="shared" si="193"/>
        <v>0</v>
      </c>
      <c r="AH408" s="1">
        <v>0</v>
      </c>
      <c r="AI408" s="1">
        <v>0</v>
      </c>
      <c r="AJ408" s="1">
        <v>0</v>
      </c>
      <c r="AK408" s="1">
        <v>0</v>
      </c>
      <c r="AL408" s="1">
        <v>0</v>
      </c>
      <c r="AM408" s="1">
        <f t="shared" si="222"/>
        <v>0</v>
      </c>
      <c r="AN408" s="1">
        <v>0</v>
      </c>
      <c r="AO408" s="1">
        <f>IF(K408="FORD",1,0)</f>
        <v>0</v>
      </c>
      <c r="AP408" s="1">
        <f t="shared" si="218"/>
        <v>0</v>
      </c>
      <c r="AQ408" s="1">
        <v>0</v>
      </c>
      <c r="AR408" s="1">
        <f t="shared" si="219"/>
        <v>0</v>
      </c>
      <c r="AS408" s="1">
        <v>0</v>
      </c>
      <c r="AT408" s="1">
        <v>0</v>
      </c>
      <c r="AU408" s="1">
        <v>0</v>
      </c>
      <c r="AV408" s="1">
        <v>0</v>
      </c>
      <c r="AW408" s="1">
        <v>0</v>
      </c>
      <c r="AX408" s="1">
        <v>0</v>
      </c>
      <c r="AY408" s="2" t="s">
        <v>1722</v>
      </c>
      <c r="AZ408" s="2" t="s">
        <v>1751</v>
      </c>
      <c r="BA408" s="2" t="s">
        <v>1904</v>
      </c>
      <c r="BB408" s="2" t="s">
        <v>1861</v>
      </c>
    </row>
    <row r="409" spans="1:82" x14ac:dyDescent="0.25">
      <c r="A409" s="1">
        <v>265</v>
      </c>
      <c r="B409" s="1" t="s">
        <v>1259</v>
      </c>
      <c r="C409" s="1" t="s">
        <v>453</v>
      </c>
      <c r="D409" s="7">
        <v>36317</v>
      </c>
      <c r="E409" s="10">
        <v>1999</v>
      </c>
      <c r="J409" s="9">
        <f t="shared" si="203"/>
        <v>3</v>
      </c>
      <c r="K409" s="9">
        <f t="shared" si="204"/>
        <v>0</v>
      </c>
      <c r="L409" s="9">
        <f t="shared" si="205"/>
        <v>0</v>
      </c>
      <c r="M409" s="9">
        <f t="shared" si="206"/>
        <v>1</v>
      </c>
      <c r="N409" s="1" t="s">
        <v>1879</v>
      </c>
      <c r="O409" s="7">
        <v>36911</v>
      </c>
      <c r="P409" s="1" t="s">
        <v>727</v>
      </c>
      <c r="Q409" s="1">
        <v>1</v>
      </c>
      <c r="R409" s="1" t="s">
        <v>728</v>
      </c>
      <c r="S409" s="1">
        <f t="shared" si="207"/>
        <v>0</v>
      </c>
      <c r="T409" s="1">
        <f t="shared" si="208"/>
        <v>1</v>
      </c>
      <c r="U409" s="1">
        <f t="shared" si="209"/>
        <v>0</v>
      </c>
      <c r="V409" s="1">
        <f t="shared" si="210"/>
        <v>0</v>
      </c>
      <c r="W409" s="1">
        <f t="shared" si="211"/>
        <v>0</v>
      </c>
      <c r="X409" s="1">
        <f t="shared" si="200"/>
        <v>0</v>
      </c>
      <c r="Y409" s="1">
        <f t="shared" si="212"/>
        <v>0</v>
      </c>
      <c r="Z409" s="1">
        <f t="shared" si="213"/>
        <v>0</v>
      </c>
      <c r="AA409" s="1">
        <f t="shared" si="214"/>
        <v>0</v>
      </c>
      <c r="AB409" s="1">
        <f t="shared" si="215"/>
        <v>0</v>
      </c>
      <c r="AC409" s="1">
        <f t="shared" si="196"/>
        <v>0</v>
      </c>
      <c r="AD409" s="1">
        <f t="shared" si="216"/>
        <v>0</v>
      </c>
      <c r="AE409" s="1">
        <f t="shared" si="202"/>
        <v>0</v>
      </c>
      <c r="AF409" s="1">
        <f t="shared" si="217"/>
        <v>0</v>
      </c>
      <c r="AG409" s="1">
        <f t="shared" si="193"/>
        <v>0</v>
      </c>
      <c r="AH409" s="1">
        <v>0</v>
      </c>
      <c r="AI409" s="1">
        <v>0</v>
      </c>
      <c r="AJ409" s="1">
        <v>0</v>
      </c>
      <c r="AK409" s="1">
        <v>0</v>
      </c>
      <c r="AL409" s="1">
        <v>0</v>
      </c>
      <c r="AM409" s="1">
        <f t="shared" si="222"/>
        <v>0</v>
      </c>
      <c r="AN409" s="1">
        <v>0</v>
      </c>
      <c r="AO409" s="1">
        <f>IF(K409="FORD",1,0)</f>
        <v>0</v>
      </c>
      <c r="AP409" s="1">
        <f t="shared" si="218"/>
        <v>0</v>
      </c>
      <c r="AQ409" s="1">
        <v>0</v>
      </c>
      <c r="AR409" s="1">
        <f t="shared" si="219"/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">
        <v>0</v>
      </c>
      <c r="AY409" s="2" t="s">
        <v>1589</v>
      </c>
      <c r="AZ409" s="2"/>
      <c r="BA409" s="2"/>
      <c r="BB409" s="2"/>
    </row>
    <row r="410" spans="1:82" x14ac:dyDescent="0.25">
      <c r="A410" s="1">
        <v>262</v>
      </c>
      <c r="B410" s="1" t="s">
        <v>448</v>
      </c>
      <c r="C410" s="1" t="s">
        <v>449</v>
      </c>
      <c r="D410" s="7">
        <v>36293</v>
      </c>
      <c r="E410" s="9">
        <v>1999</v>
      </c>
      <c r="F410" s="13"/>
      <c r="G410" s="13"/>
      <c r="H410" s="11"/>
      <c r="I410" s="11"/>
      <c r="J410" s="9">
        <f t="shared" si="203"/>
        <v>3</v>
      </c>
      <c r="K410" s="9">
        <f t="shared" si="204"/>
        <v>0</v>
      </c>
      <c r="L410" s="9">
        <f t="shared" si="205"/>
        <v>0</v>
      </c>
      <c r="M410" s="9">
        <f t="shared" si="206"/>
        <v>1</v>
      </c>
      <c r="N410" s="1" t="s">
        <v>1879</v>
      </c>
      <c r="O410" s="7">
        <v>36911</v>
      </c>
      <c r="P410" s="1" t="s">
        <v>727</v>
      </c>
      <c r="Q410" s="1">
        <v>1</v>
      </c>
      <c r="R410" s="1" t="s">
        <v>728</v>
      </c>
      <c r="S410" s="1">
        <f t="shared" si="207"/>
        <v>0</v>
      </c>
      <c r="T410" s="1">
        <f t="shared" si="208"/>
        <v>1</v>
      </c>
      <c r="U410" s="1">
        <f t="shared" si="209"/>
        <v>0</v>
      </c>
      <c r="V410" s="1">
        <f t="shared" si="210"/>
        <v>0</v>
      </c>
      <c r="W410" s="1">
        <f t="shared" si="211"/>
        <v>0</v>
      </c>
      <c r="X410" s="1">
        <v>1</v>
      </c>
      <c r="Y410" s="1">
        <f t="shared" si="212"/>
        <v>0</v>
      </c>
      <c r="Z410" s="1">
        <f t="shared" si="213"/>
        <v>0</v>
      </c>
      <c r="AA410" s="1">
        <f t="shared" si="214"/>
        <v>0</v>
      </c>
      <c r="AB410" s="1">
        <f t="shared" si="215"/>
        <v>0</v>
      </c>
      <c r="AC410" s="1">
        <f t="shared" si="196"/>
        <v>0</v>
      </c>
      <c r="AD410" s="1">
        <f t="shared" si="216"/>
        <v>0</v>
      </c>
      <c r="AE410" s="1">
        <f t="shared" si="202"/>
        <v>0</v>
      </c>
      <c r="AF410" s="1">
        <f t="shared" si="217"/>
        <v>0</v>
      </c>
      <c r="AG410" s="1">
        <f t="shared" si="193"/>
        <v>0</v>
      </c>
      <c r="AH410" s="1">
        <v>0</v>
      </c>
      <c r="AI410" s="1">
        <v>0</v>
      </c>
      <c r="AJ410" s="1">
        <v>0</v>
      </c>
      <c r="AK410" s="1">
        <v>0</v>
      </c>
      <c r="AL410" s="1">
        <v>0</v>
      </c>
      <c r="AM410" s="1">
        <f t="shared" si="222"/>
        <v>0</v>
      </c>
      <c r="AN410" s="1">
        <v>0</v>
      </c>
      <c r="AO410" s="1">
        <f>IF(K410="FORD",1,0)</f>
        <v>0</v>
      </c>
      <c r="AP410" s="1">
        <f t="shared" si="218"/>
        <v>0</v>
      </c>
      <c r="AQ410" s="1">
        <v>0</v>
      </c>
      <c r="AR410" s="1">
        <f t="shared" si="219"/>
        <v>0</v>
      </c>
      <c r="AS410" s="1">
        <v>0</v>
      </c>
      <c r="AT410" s="1">
        <v>0</v>
      </c>
      <c r="AU410" s="1">
        <v>0</v>
      </c>
      <c r="AV410" s="1">
        <v>0</v>
      </c>
      <c r="AW410" s="1">
        <v>0</v>
      </c>
      <c r="AX410" s="1">
        <v>0</v>
      </c>
      <c r="AY410" s="2" t="s">
        <v>1771</v>
      </c>
      <c r="AZ410" s="2"/>
      <c r="BA410" s="2"/>
      <c r="BB410" s="2"/>
    </row>
    <row r="411" spans="1:82" x14ac:dyDescent="0.25">
      <c r="A411" s="1">
        <v>261</v>
      </c>
      <c r="B411" s="1" t="s">
        <v>1362</v>
      </c>
      <c r="C411" s="1" t="s">
        <v>1363</v>
      </c>
      <c r="D411" s="7">
        <v>39351</v>
      </c>
      <c r="E411" s="9">
        <v>2007</v>
      </c>
      <c r="F411" s="13">
        <v>38372</v>
      </c>
      <c r="G411" s="13">
        <v>36911</v>
      </c>
      <c r="H411" s="11">
        <f t="shared" ref="H411:H419" si="226">D411-F411</f>
        <v>979</v>
      </c>
      <c r="I411" s="11">
        <f t="shared" ref="I411:I419" si="227">D411-G411</f>
        <v>2440</v>
      </c>
      <c r="J411" s="9">
        <f t="shared" si="203"/>
        <v>2</v>
      </c>
      <c r="K411" s="9">
        <f t="shared" si="204"/>
        <v>0</v>
      </c>
      <c r="L411" s="9">
        <f t="shared" si="205"/>
        <v>1</v>
      </c>
      <c r="M411" s="9">
        <f t="shared" si="206"/>
        <v>0</v>
      </c>
      <c r="N411" s="1" t="s">
        <v>215</v>
      </c>
      <c r="O411" s="7" t="s">
        <v>1853</v>
      </c>
      <c r="P411" s="1" t="s">
        <v>377</v>
      </c>
      <c r="Q411" s="1">
        <v>0</v>
      </c>
      <c r="R411" s="1" t="s">
        <v>377</v>
      </c>
      <c r="S411" s="1">
        <f t="shared" si="207"/>
        <v>0</v>
      </c>
      <c r="T411" s="1">
        <f t="shared" si="208"/>
        <v>0</v>
      </c>
      <c r="U411" s="1">
        <f t="shared" si="209"/>
        <v>0</v>
      </c>
      <c r="V411" s="1">
        <f t="shared" si="210"/>
        <v>0</v>
      </c>
      <c r="W411" s="1">
        <f t="shared" si="211"/>
        <v>0</v>
      </c>
      <c r="X411" s="1">
        <f t="shared" ref="X411:X427" si="228">IF(AY411="SPECIAL ASSISTANT",1,0)</f>
        <v>0</v>
      </c>
      <c r="Y411" s="1">
        <f t="shared" si="212"/>
        <v>0</v>
      </c>
      <c r="Z411" s="1">
        <f t="shared" si="213"/>
        <v>0</v>
      </c>
      <c r="AA411" s="1">
        <f t="shared" si="214"/>
        <v>0</v>
      </c>
      <c r="AB411" s="1">
        <f t="shared" si="215"/>
        <v>0</v>
      </c>
      <c r="AC411" s="1">
        <f t="shared" si="196"/>
        <v>0</v>
      </c>
      <c r="AD411" s="1">
        <f t="shared" si="216"/>
        <v>0</v>
      </c>
      <c r="AE411" s="1">
        <f t="shared" si="202"/>
        <v>0</v>
      </c>
      <c r="AF411" s="1">
        <f t="shared" si="217"/>
        <v>0</v>
      </c>
      <c r="AG411" s="1">
        <f t="shared" si="193"/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0</v>
      </c>
      <c r="AM411" s="1">
        <f t="shared" si="222"/>
        <v>0</v>
      </c>
      <c r="AN411" s="1">
        <v>0</v>
      </c>
      <c r="AO411" s="1">
        <f>IF(K411="FORD",1,0)</f>
        <v>0</v>
      </c>
      <c r="AP411" s="1">
        <f t="shared" si="218"/>
        <v>0</v>
      </c>
      <c r="AQ411" s="1">
        <v>1</v>
      </c>
      <c r="AR411" s="1">
        <f t="shared" si="219"/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0</v>
      </c>
      <c r="AY411" s="2" t="s">
        <v>1852</v>
      </c>
      <c r="AZ411" s="2" t="s">
        <v>1807</v>
      </c>
      <c r="BA411" s="2" t="s">
        <v>1914</v>
      </c>
      <c r="BB411" s="2" t="s">
        <v>1813</v>
      </c>
    </row>
    <row r="412" spans="1:82" x14ac:dyDescent="0.25">
      <c r="A412" s="1">
        <v>261</v>
      </c>
      <c r="B412" s="1" t="s">
        <v>1362</v>
      </c>
      <c r="C412" s="1" t="s">
        <v>1363</v>
      </c>
      <c r="D412" s="7">
        <v>38397</v>
      </c>
      <c r="E412" s="9">
        <v>2005</v>
      </c>
      <c r="F412" s="13">
        <v>38372</v>
      </c>
      <c r="G412" s="13">
        <v>36911</v>
      </c>
      <c r="H412" s="11">
        <f t="shared" si="226"/>
        <v>25</v>
      </c>
      <c r="I412" s="11">
        <f t="shared" si="227"/>
        <v>1486</v>
      </c>
      <c r="J412" s="9">
        <f t="shared" si="203"/>
        <v>2</v>
      </c>
      <c r="K412" s="9">
        <f t="shared" si="204"/>
        <v>0</v>
      </c>
      <c r="L412" s="9">
        <f t="shared" si="205"/>
        <v>1</v>
      </c>
      <c r="M412" s="9">
        <f t="shared" si="206"/>
        <v>0</v>
      </c>
      <c r="N412" s="1" t="s">
        <v>215</v>
      </c>
      <c r="O412" s="7" t="s">
        <v>1853</v>
      </c>
      <c r="P412" s="1" t="s">
        <v>377</v>
      </c>
      <c r="Q412" s="1">
        <v>0</v>
      </c>
      <c r="R412" s="1" t="s">
        <v>377</v>
      </c>
      <c r="S412" s="1">
        <f t="shared" si="207"/>
        <v>0</v>
      </c>
      <c r="T412" s="1">
        <f t="shared" si="208"/>
        <v>0</v>
      </c>
      <c r="U412" s="1">
        <f t="shared" si="209"/>
        <v>0</v>
      </c>
      <c r="V412" s="1">
        <f t="shared" si="210"/>
        <v>0</v>
      </c>
      <c r="W412" s="1">
        <f t="shared" si="211"/>
        <v>0</v>
      </c>
      <c r="X412" s="1">
        <f t="shared" si="228"/>
        <v>0</v>
      </c>
      <c r="Y412" s="1">
        <f t="shared" si="212"/>
        <v>0</v>
      </c>
      <c r="Z412" s="1">
        <f t="shared" si="213"/>
        <v>0</v>
      </c>
      <c r="AA412" s="1">
        <f t="shared" si="214"/>
        <v>0</v>
      </c>
      <c r="AB412" s="1">
        <f t="shared" si="215"/>
        <v>0</v>
      </c>
      <c r="AC412" s="1">
        <f t="shared" si="196"/>
        <v>0</v>
      </c>
      <c r="AD412" s="1">
        <f t="shared" si="216"/>
        <v>0</v>
      </c>
      <c r="AE412" s="1">
        <f t="shared" si="202"/>
        <v>0</v>
      </c>
      <c r="AF412" s="1">
        <f t="shared" si="217"/>
        <v>0</v>
      </c>
      <c r="AG412" s="1">
        <f t="shared" si="193"/>
        <v>0</v>
      </c>
      <c r="AH412" s="1">
        <v>0</v>
      </c>
      <c r="AI412" s="1">
        <v>1</v>
      </c>
      <c r="AJ412" s="1">
        <v>0</v>
      </c>
      <c r="AK412" s="1">
        <v>0</v>
      </c>
      <c r="AL412" s="1">
        <v>0</v>
      </c>
      <c r="AM412" s="1">
        <f t="shared" si="222"/>
        <v>0</v>
      </c>
      <c r="AN412" s="1">
        <v>1</v>
      </c>
      <c r="AO412" s="1">
        <v>1</v>
      </c>
      <c r="AP412" s="1">
        <f t="shared" si="218"/>
        <v>0</v>
      </c>
      <c r="AQ412" s="1">
        <v>0</v>
      </c>
      <c r="AR412" s="1">
        <f t="shared" si="219"/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AY412" s="2" t="s">
        <v>1862</v>
      </c>
      <c r="AZ412" s="2" t="s">
        <v>1863</v>
      </c>
      <c r="BA412" s="2" t="s">
        <v>1914</v>
      </c>
      <c r="BB412" s="2" t="s">
        <v>1813</v>
      </c>
    </row>
    <row r="413" spans="1:82" x14ac:dyDescent="0.25">
      <c r="A413" s="1">
        <v>260</v>
      </c>
      <c r="B413" s="2" t="s">
        <v>822</v>
      </c>
      <c r="C413" s="1" t="s">
        <v>823</v>
      </c>
      <c r="D413" s="7">
        <v>36961</v>
      </c>
      <c r="E413" s="9">
        <v>2001</v>
      </c>
      <c r="F413" s="13">
        <v>36911</v>
      </c>
      <c r="G413" s="13">
        <v>36911</v>
      </c>
      <c r="H413" s="11">
        <f t="shared" si="226"/>
        <v>50</v>
      </c>
      <c r="I413" s="11">
        <f t="shared" si="227"/>
        <v>50</v>
      </c>
      <c r="J413" s="9">
        <f t="shared" si="203"/>
        <v>2</v>
      </c>
      <c r="K413" s="9">
        <f t="shared" si="204"/>
        <v>0</v>
      </c>
      <c r="L413" s="9">
        <f t="shared" si="205"/>
        <v>1</v>
      </c>
      <c r="M413" s="9">
        <f t="shared" si="206"/>
        <v>0</v>
      </c>
      <c r="N413" s="1" t="s">
        <v>215</v>
      </c>
      <c r="O413" s="7" t="s">
        <v>1809</v>
      </c>
      <c r="P413" s="1" t="s">
        <v>731</v>
      </c>
      <c r="Q413" s="1">
        <v>0</v>
      </c>
      <c r="R413" s="1" t="s">
        <v>732</v>
      </c>
      <c r="S413" s="1">
        <f t="shared" si="207"/>
        <v>0</v>
      </c>
      <c r="T413" s="1">
        <f t="shared" si="208"/>
        <v>0</v>
      </c>
      <c r="U413" s="1">
        <f t="shared" si="209"/>
        <v>1</v>
      </c>
      <c r="V413" s="1">
        <f t="shared" si="210"/>
        <v>0</v>
      </c>
      <c r="W413" s="1">
        <f t="shared" si="211"/>
        <v>0</v>
      </c>
      <c r="X413" s="1">
        <f t="shared" si="228"/>
        <v>1</v>
      </c>
      <c r="Y413" s="1">
        <f t="shared" si="212"/>
        <v>0</v>
      </c>
      <c r="Z413" s="1">
        <f t="shared" si="213"/>
        <v>0</v>
      </c>
      <c r="AA413" s="1">
        <f t="shared" si="214"/>
        <v>0</v>
      </c>
      <c r="AB413" s="1">
        <f t="shared" si="215"/>
        <v>0</v>
      </c>
      <c r="AC413" s="1">
        <f t="shared" si="196"/>
        <v>0</v>
      </c>
      <c r="AD413" s="1">
        <f t="shared" si="216"/>
        <v>0</v>
      </c>
      <c r="AE413" s="1">
        <f t="shared" si="202"/>
        <v>0</v>
      </c>
      <c r="AF413" s="1">
        <f t="shared" si="217"/>
        <v>0</v>
      </c>
      <c r="AG413" s="1">
        <f t="shared" si="193"/>
        <v>0</v>
      </c>
      <c r="AH413" s="1">
        <v>0</v>
      </c>
      <c r="AI413" s="1">
        <v>0</v>
      </c>
      <c r="AJ413" s="1">
        <v>0</v>
      </c>
      <c r="AK413" s="1">
        <v>0</v>
      </c>
      <c r="AL413" s="1">
        <v>0</v>
      </c>
      <c r="AM413" s="1">
        <f t="shared" si="222"/>
        <v>0</v>
      </c>
      <c r="AN413" s="1">
        <v>0</v>
      </c>
      <c r="AO413" s="1">
        <f t="shared" ref="AO413:AO419" si="229">IF(K413="FORD",1,0)</f>
        <v>0</v>
      </c>
      <c r="AP413" s="1">
        <f t="shared" si="218"/>
        <v>0</v>
      </c>
      <c r="AQ413" s="1">
        <v>0</v>
      </c>
      <c r="AR413" s="1">
        <f t="shared" si="219"/>
        <v>0</v>
      </c>
      <c r="AS413" s="1">
        <v>0</v>
      </c>
      <c r="AT413" s="1">
        <v>0</v>
      </c>
      <c r="AU413" s="1">
        <v>0</v>
      </c>
      <c r="AV413" s="1">
        <v>0</v>
      </c>
      <c r="AW413" s="1">
        <v>0</v>
      </c>
      <c r="AX413" s="1">
        <v>0</v>
      </c>
      <c r="AY413" s="2" t="s">
        <v>1722</v>
      </c>
      <c r="AZ413" s="2" t="s">
        <v>1741</v>
      </c>
      <c r="BA413" s="2" t="s">
        <v>1905</v>
      </c>
      <c r="BB413" s="2" t="s">
        <v>1813</v>
      </c>
      <c r="BC413" s="1">
        <v>2</v>
      </c>
      <c r="BD413" s="1" t="s">
        <v>251</v>
      </c>
      <c r="BE413" s="1">
        <v>0</v>
      </c>
      <c r="BG413" s="1">
        <v>0</v>
      </c>
      <c r="BH413" s="1">
        <v>0</v>
      </c>
      <c r="BI413" s="1">
        <v>0</v>
      </c>
      <c r="BJ413" s="1">
        <v>1</v>
      </c>
      <c r="BK413" s="1">
        <v>1</v>
      </c>
      <c r="BL413" s="1">
        <v>0</v>
      </c>
      <c r="BM413" s="1">
        <v>1</v>
      </c>
      <c r="BN413" s="1" t="s">
        <v>175</v>
      </c>
      <c r="BO413" s="1">
        <v>0</v>
      </c>
      <c r="BP413" s="1">
        <v>1</v>
      </c>
      <c r="BQ413" s="1">
        <v>0</v>
      </c>
      <c r="BR413" s="1">
        <v>0</v>
      </c>
      <c r="BS413" s="1">
        <v>0</v>
      </c>
      <c r="BT413" s="1">
        <v>0</v>
      </c>
      <c r="BU413" s="1">
        <v>0</v>
      </c>
      <c r="BV413" s="1">
        <v>0</v>
      </c>
      <c r="BW413" s="1">
        <v>0</v>
      </c>
      <c r="BX413" s="1">
        <v>1</v>
      </c>
      <c r="BY413" s="1">
        <v>0</v>
      </c>
      <c r="CB413" s="1">
        <v>1</v>
      </c>
      <c r="CC413" s="1">
        <v>0</v>
      </c>
      <c r="CD413" s="1">
        <v>0</v>
      </c>
    </row>
    <row r="414" spans="1:82" x14ac:dyDescent="0.25">
      <c r="A414" s="1">
        <v>259</v>
      </c>
      <c r="B414" s="2" t="s">
        <v>445</v>
      </c>
      <c r="C414" s="1" t="s">
        <v>446</v>
      </c>
      <c r="D414" s="7">
        <v>40041</v>
      </c>
      <c r="E414" s="10">
        <v>2009</v>
      </c>
      <c r="F414" s="13">
        <v>39833</v>
      </c>
      <c r="G414" s="13">
        <v>39833</v>
      </c>
      <c r="H414" s="11">
        <f t="shared" si="226"/>
        <v>208</v>
      </c>
      <c r="I414" s="11">
        <f t="shared" si="227"/>
        <v>208</v>
      </c>
      <c r="J414" s="9">
        <f t="shared" si="203"/>
        <v>1</v>
      </c>
      <c r="K414" s="9">
        <f t="shared" si="204"/>
        <v>1</v>
      </c>
      <c r="L414" s="9">
        <f t="shared" si="205"/>
        <v>0</v>
      </c>
      <c r="M414" s="9">
        <f t="shared" si="206"/>
        <v>0</v>
      </c>
      <c r="N414" s="1" t="s">
        <v>197</v>
      </c>
      <c r="O414" s="7">
        <v>40263</v>
      </c>
      <c r="P414" s="1" t="s">
        <v>741</v>
      </c>
      <c r="Q414" s="1">
        <v>0</v>
      </c>
      <c r="R414" s="1" t="s">
        <v>742</v>
      </c>
      <c r="S414" s="1">
        <f t="shared" si="207"/>
        <v>1</v>
      </c>
      <c r="T414" s="1">
        <f t="shared" si="208"/>
        <v>0</v>
      </c>
      <c r="U414" s="1">
        <f t="shared" si="209"/>
        <v>0</v>
      </c>
      <c r="V414" s="1">
        <f t="shared" si="210"/>
        <v>0</v>
      </c>
      <c r="W414" s="1">
        <f t="shared" si="211"/>
        <v>0</v>
      </c>
      <c r="X414" s="1">
        <f t="shared" si="228"/>
        <v>0</v>
      </c>
      <c r="Y414" s="1">
        <f t="shared" si="212"/>
        <v>0</v>
      </c>
      <c r="Z414" s="1">
        <f t="shared" si="213"/>
        <v>0</v>
      </c>
      <c r="AA414" s="1">
        <f t="shared" si="214"/>
        <v>0</v>
      </c>
      <c r="AB414" s="1">
        <f t="shared" si="215"/>
        <v>0</v>
      </c>
      <c r="AC414" s="1">
        <f t="shared" si="196"/>
        <v>0</v>
      </c>
      <c r="AD414" s="1">
        <f t="shared" si="216"/>
        <v>0</v>
      </c>
      <c r="AE414" s="1">
        <f t="shared" si="202"/>
        <v>0</v>
      </c>
      <c r="AF414" s="1">
        <f t="shared" si="217"/>
        <v>0</v>
      </c>
      <c r="AG414" s="1">
        <f t="shared" si="193"/>
        <v>0</v>
      </c>
      <c r="AH414" s="1">
        <v>0</v>
      </c>
      <c r="AI414" s="1">
        <v>0</v>
      </c>
      <c r="AJ414" s="1">
        <v>0</v>
      </c>
      <c r="AK414" s="1">
        <v>0</v>
      </c>
      <c r="AL414" s="1">
        <v>0</v>
      </c>
      <c r="AM414" s="1">
        <f t="shared" si="222"/>
        <v>0</v>
      </c>
      <c r="AN414" s="1">
        <v>0</v>
      </c>
      <c r="AO414" s="1">
        <f t="shared" si="229"/>
        <v>0</v>
      </c>
      <c r="AP414" s="1">
        <f t="shared" si="218"/>
        <v>0</v>
      </c>
      <c r="AQ414" s="1">
        <v>1</v>
      </c>
      <c r="AR414" s="1">
        <f t="shared" si="219"/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0</v>
      </c>
      <c r="AY414" s="2" t="s">
        <v>1852</v>
      </c>
      <c r="AZ414" s="2"/>
      <c r="BA414" s="2"/>
      <c r="BB414" s="2"/>
    </row>
    <row r="415" spans="1:82" x14ac:dyDescent="0.25">
      <c r="A415" s="1">
        <v>258</v>
      </c>
      <c r="B415" s="2" t="s">
        <v>443</v>
      </c>
      <c r="C415" s="1" t="s">
        <v>444</v>
      </c>
      <c r="D415" s="7">
        <v>36955</v>
      </c>
      <c r="E415" s="9">
        <v>2001</v>
      </c>
      <c r="F415" s="13">
        <v>36911</v>
      </c>
      <c r="G415" s="13">
        <v>36911</v>
      </c>
      <c r="H415" s="11">
        <f t="shared" si="226"/>
        <v>44</v>
      </c>
      <c r="I415" s="11">
        <f t="shared" si="227"/>
        <v>44</v>
      </c>
      <c r="J415" s="9">
        <f t="shared" si="203"/>
        <v>2</v>
      </c>
      <c r="K415" s="9">
        <f t="shared" si="204"/>
        <v>0</v>
      </c>
      <c r="L415" s="9">
        <f t="shared" si="205"/>
        <v>1</v>
      </c>
      <c r="M415" s="9">
        <f t="shared" si="206"/>
        <v>0</v>
      </c>
      <c r="N415" s="1" t="s">
        <v>215</v>
      </c>
      <c r="O415" s="7">
        <v>37465</v>
      </c>
      <c r="P415" s="1" t="s">
        <v>727</v>
      </c>
      <c r="Q415" s="1">
        <v>1</v>
      </c>
      <c r="R415" s="1" t="s">
        <v>728</v>
      </c>
      <c r="S415" s="1">
        <f t="shared" si="207"/>
        <v>0</v>
      </c>
      <c r="T415" s="1">
        <f t="shared" si="208"/>
        <v>1</v>
      </c>
      <c r="U415" s="1">
        <f t="shared" si="209"/>
        <v>0</v>
      </c>
      <c r="V415" s="1">
        <f t="shared" si="210"/>
        <v>1</v>
      </c>
      <c r="W415" s="1">
        <f t="shared" si="211"/>
        <v>0</v>
      </c>
      <c r="X415" s="1">
        <f t="shared" si="228"/>
        <v>0</v>
      </c>
      <c r="Y415" s="1">
        <f t="shared" si="212"/>
        <v>0</v>
      </c>
      <c r="Z415" s="1">
        <f t="shared" si="213"/>
        <v>0</v>
      </c>
      <c r="AA415" s="1">
        <f t="shared" si="214"/>
        <v>0</v>
      </c>
      <c r="AB415" s="1">
        <f t="shared" si="215"/>
        <v>0</v>
      </c>
      <c r="AC415" s="1">
        <f t="shared" si="196"/>
        <v>0</v>
      </c>
      <c r="AD415" s="1">
        <f t="shared" si="216"/>
        <v>0</v>
      </c>
      <c r="AE415" s="1">
        <f t="shared" si="202"/>
        <v>0</v>
      </c>
      <c r="AF415" s="1">
        <f t="shared" si="217"/>
        <v>0</v>
      </c>
      <c r="AG415" s="1">
        <f t="shared" si="193"/>
        <v>0</v>
      </c>
      <c r="AH415" s="1">
        <v>0</v>
      </c>
      <c r="AI415" s="1">
        <v>0</v>
      </c>
      <c r="AJ415" s="1">
        <v>0</v>
      </c>
      <c r="AK415" s="1">
        <v>0</v>
      </c>
      <c r="AL415" s="1">
        <v>0</v>
      </c>
      <c r="AM415" s="1">
        <f t="shared" si="222"/>
        <v>0</v>
      </c>
      <c r="AN415" s="1">
        <v>0</v>
      </c>
      <c r="AO415" s="1">
        <f t="shared" si="229"/>
        <v>0</v>
      </c>
      <c r="AP415" s="1">
        <f t="shared" si="218"/>
        <v>0</v>
      </c>
      <c r="AQ415" s="1">
        <v>0</v>
      </c>
      <c r="AR415" s="1">
        <f t="shared" si="219"/>
        <v>0</v>
      </c>
      <c r="AS415" s="1">
        <v>0</v>
      </c>
      <c r="AT415" s="1">
        <v>0</v>
      </c>
      <c r="AU415" s="1">
        <v>0</v>
      </c>
      <c r="AV415" s="1">
        <v>0</v>
      </c>
      <c r="AW415" s="1">
        <v>0</v>
      </c>
      <c r="AX415" s="1">
        <v>0</v>
      </c>
      <c r="AY415" s="2" t="s">
        <v>1814</v>
      </c>
      <c r="AZ415" s="2"/>
      <c r="BA415" s="2"/>
      <c r="BB415" s="2"/>
    </row>
    <row r="416" spans="1:82" x14ac:dyDescent="0.25">
      <c r="A416" s="1">
        <v>257</v>
      </c>
      <c r="B416" s="2" t="s">
        <v>861</v>
      </c>
      <c r="C416" s="1" t="s">
        <v>862</v>
      </c>
      <c r="D416" s="7">
        <v>36975</v>
      </c>
      <c r="E416" s="9">
        <v>2001</v>
      </c>
      <c r="F416" s="13">
        <v>36911</v>
      </c>
      <c r="G416" s="13">
        <v>36911</v>
      </c>
      <c r="H416" s="11">
        <f t="shared" si="226"/>
        <v>64</v>
      </c>
      <c r="I416" s="11">
        <f t="shared" si="227"/>
        <v>64</v>
      </c>
      <c r="J416" s="9">
        <f t="shared" si="203"/>
        <v>2</v>
      </c>
      <c r="K416" s="9">
        <f t="shared" si="204"/>
        <v>0</v>
      </c>
      <c r="L416" s="9">
        <f t="shared" si="205"/>
        <v>1</v>
      </c>
      <c r="M416" s="9">
        <f t="shared" si="206"/>
        <v>0</v>
      </c>
      <c r="N416" s="1" t="s">
        <v>215</v>
      </c>
      <c r="O416" s="7" t="s">
        <v>1524</v>
      </c>
      <c r="P416" s="1" t="s">
        <v>741</v>
      </c>
      <c r="Q416" s="1">
        <v>0</v>
      </c>
      <c r="R416" s="1" t="s">
        <v>742</v>
      </c>
      <c r="S416" s="1">
        <f t="shared" si="207"/>
        <v>1</v>
      </c>
      <c r="T416" s="1">
        <f t="shared" si="208"/>
        <v>0</v>
      </c>
      <c r="U416" s="1">
        <f t="shared" si="209"/>
        <v>0</v>
      </c>
      <c r="V416" s="1">
        <f t="shared" si="210"/>
        <v>0</v>
      </c>
      <c r="W416" s="1">
        <f t="shared" si="211"/>
        <v>0</v>
      </c>
      <c r="X416" s="1">
        <f t="shared" si="228"/>
        <v>1</v>
      </c>
      <c r="Y416" s="1">
        <f t="shared" si="212"/>
        <v>0</v>
      </c>
      <c r="Z416" s="1">
        <f t="shared" si="213"/>
        <v>0</v>
      </c>
      <c r="AA416" s="1">
        <f t="shared" si="214"/>
        <v>0</v>
      </c>
      <c r="AB416" s="1">
        <f t="shared" si="215"/>
        <v>0</v>
      </c>
      <c r="AC416" s="1">
        <f t="shared" si="196"/>
        <v>0</v>
      </c>
      <c r="AD416" s="1">
        <f t="shared" si="216"/>
        <v>0</v>
      </c>
      <c r="AE416" s="1">
        <f t="shared" si="202"/>
        <v>0</v>
      </c>
      <c r="AF416" s="1">
        <f t="shared" si="217"/>
        <v>0</v>
      </c>
      <c r="AG416" s="1">
        <f t="shared" si="193"/>
        <v>0</v>
      </c>
      <c r="AH416" s="1">
        <v>0</v>
      </c>
      <c r="AI416" s="1">
        <v>0</v>
      </c>
      <c r="AJ416" s="1">
        <v>0</v>
      </c>
      <c r="AK416" s="1">
        <v>0</v>
      </c>
      <c r="AL416" s="1">
        <v>0</v>
      </c>
      <c r="AM416" s="1">
        <f t="shared" si="222"/>
        <v>0</v>
      </c>
      <c r="AN416" s="1">
        <v>0</v>
      </c>
      <c r="AO416" s="1">
        <f t="shared" si="229"/>
        <v>0</v>
      </c>
      <c r="AP416" s="1">
        <f t="shared" si="218"/>
        <v>0</v>
      </c>
      <c r="AQ416" s="1">
        <v>0</v>
      </c>
      <c r="AR416" s="1">
        <f t="shared" si="219"/>
        <v>0</v>
      </c>
      <c r="AS416" s="1">
        <v>0</v>
      </c>
      <c r="AT416" s="1">
        <v>0</v>
      </c>
      <c r="AU416" s="1">
        <v>0</v>
      </c>
      <c r="AV416" s="1">
        <v>0</v>
      </c>
      <c r="AW416" s="1">
        <v>0</v>
      </c>
      <c r="AX416" s="1">
        <v>0</v>
      </c>
      <c r="AY416" s="2" t="s">
        <v>1722</v>
      </c>
      <c r="AZ416" s="2" t="s">
        <v>1741</v>
      </c>
      <c r="BA416" s="2" t="s">
        <v>1905</v>
      </c>
      <c r="BB416" s="2" t="s">
        <v>1717</v>
      </c>
    </row>
    <row r="417" spans="1:83" x14ac:dyDescent="0.25">
      <c r="A417" s="1">
        <v>256</v>
      </c>
      <c r="B417" s="1" t="s">
        <v>705</v>
      </c>
      <c r="C417" s="1" t="s">
        <v>706</v>
      </c>
      <c r="D417" s="7">
        <v>37517</v>
      </c>
      <c r="E417" s="9">
        <v>2002</v>
      </c>
      <c r="F417" s="13">
        <v>36911</v>
      </c>
      <c r="G417" s="13">
        <v>36911</v>
      </c>
      <c r="H417" s="11">
        <f t="shared" si="226"/>
        <v>606</v>
      </c>
      <c r="I417" s="11">
        <f t="shared" si="227"/>
        <v>606</v>
      </c>
      <c r="J417" s="9">
        <f t="shared" si="203"/>
        <v>2</v>
      </c>
      <c r="K417" s="9">
        <f t="shared" si="204"/>
        <v>0</v>
      </c>
      <c r="L417" s="9">
        <f t="shared" si="205"/>
        <v>1</v>
      </c>
      <c r="M417" s="9">
        <f t="shared" si="206"/>
        <v>0</v>
      </c>
      <c r="N417" s="1" t="s">
        <v>215</v>
      </c>
      <c r="O417" s="7" t="s">
        <v>1809</v>
      </c>
      <c r="P417" s="1" t="s">
        <v>741</v>
      </c>
      <c r="Q417" s="1">
        <v>0</v>
      </c>
      <c r="R417" s="1" t="s">
        <v>742</v>
      </c>
      <c r="S417" s="1">
        <f t="shared" si="207"/>
        <v>1</v>
      </c>
      <c r="T417" s="1">
        <f t="shared" si="208"/>
        <v>0</v>
      </c>
      <c r="U417" s="1">
        <f t="shared" si="209"/>
        <v>0</v>
      </c>
      <c r="V417" s="1">
        <f t="shared" si="210"/>
        <v>0</v>
      </c>
      <c r="W417" s="1">
        <f t="shared" si="211"/>
        <v>0</v>
      </c>
      <c r="X417" s="1">
        <f t="shared" si="228"/>
        <v>1</v>
      </c>
      <c r="Y417" s="1">
        <f t="shared" si="212"/>
        <v>0</v>
      </c>
      <c r="Z417" s="1">
        <f t="shared" si="213"/>
        <v>0</v>
      </c>
      <c r="AA417" s="1">
        <f t="shared" si="214"/>
        <v>0</v>
      </c>
      <c r="AB417" s="1">
        <f t="shared" si="215"/>
        <v>0</v>
      </c>
      <c r="AC417" s="1">
        <f t="shared" si="196"/>
        <v>0</v>
      </c>
      <c r="AD417" s="1">
        <f t="shared" si="216"/>
        <v>0</v>
      </c>
      <c r="AE417" s="1">
        <f t="shared" si="202"/>
        <v>0</v>
      </c>
      <c r="AF417" s="1">
        <f t="shared" si="217"/>
        <v>0</v>
      </c>
      <c r="AG417" s="1">
        <f t="shared" si="193"/>
        <v>0</v>
      </c>
      <c r="AH417" s="1">
        <v>0</v>
      </c>
      <c r="AI417" s="1">
        <v>0</v>
      </c>
      <c r="AJ417" s="1">
        <v>0</v>
      </c>
      <c r="AK417" s="1">
        <v>0</v>
      </c>
      <c r="AL417" s="1">
        <v>0</v>
      </c>
      <c r="AM417" s="1">
        <f t="shared" si="222"/>
        <v>0</v>
      </c>
      <c r="AN417" s="1">
        <v>0</v>
      </c>
      <c r="AO417" s="1">
        <f t="shared" si="229"/>
        <v>0</v>
      </c>
      <c r="AP417" s="1">
        <f t="shared" si="218"/>
        <v>0</v>
      </c>
      <c r="AQ417" s="1">
        <v>0</v>
      </c>
      <c r="AR417" s="1">
        <f t="shared" si="219"/>
        <v>0</v>
      </c>
      <c r="AS417" s="1">
        <v>0</v>
      </c>
      <c r="AT417" s="1">
        <v>0</v>
      </c>
      <c r="AU417" s="1">
        <v>0</v>
      </c>
      <c r="AV417" s="1">
        <v>0</v>
      </c>
      <c r="AW417" s="1">
        <v>0</v>
      </c>
      <c r="AX417" s="1">
        <v>0</v>
      </c>
      <c r="AY417" s="2" t="s">
        <v>1722</v>
      </c>
      <c r="AZ417" s="2" t="s">
        <v>1725</v>
      </c>
      <c r="BA417" s="2" t="s">
        <v>1905</v>
      </c>
      <c r="BB417" s="2" t="s">
        <v>1813</v>
      </c>
      <c r="BC417" s="1">
        <v>2</v>
      </c>
      <c r="BD417" s="1" t="s">
        <v>218</v>
      </c>
      <c r="BE417" s="1">
        <v>1</v>
      </c>
      <c r="BG417" s="1">
        <v>0</v>
      </c>
      <c r="BH417" s="1">
        <v>0</v>
      </c>
      <c r="BI417" s="1">
        <v>0</v>
      </c>
      <c r="BJ417" s="1">
        <v>1</v>
      </c>
      <c r="BK417" s="1">
        <v>1</v>
      </c>
      <c r="BL417" s="1">
        <v>0</v>
      </c>
      <c r="BM417" s="1">
        <v>0</v>
      </c>
      <c r="BO417" s="1">
        <v>0</v>
      </c>
      <c r="BP417" s="1">
        <v>0</v>
      </c>
      <c r="BQ417" s="1">
        <v>0</v>
      </c>
      <c r="BR417" s="1">
        <v>1</v>
      </c>
      <c r="BS417" s="1">
        <v>0</v>
      </c>
      <c r="BT417" s="1">
        <v>0</v>
      </c>
      <c r="BU417" s="1">
        <v>0</v>
      </c>
      <c r="BV417" s="1">
        <v>0</v>
      </c>
      <c r="BW417" s="1">
        <v>0</v>
      </c>
      <c r="BX417" s="1">
        <v>1</v>
      </c>
      <c r="BY417" s="1">
        <v>0</v>
      </c>
      <c r="CB417" s="1">
        <v>1</v>
      </c>
      <c r="CC417" s="1">
        <v>0</v>
      </c>
      <c r="CD417" s="1">
        <v>1</v>
      </c>
      <c r="CE417" s="1" t="s">
        <v>150</v>
      </c>
    </row>
    <row r="418" spans="1:83" x14ac:dyDescent="0.25">
      <c r="A418" s="1">
        <v>255</v>
      </c>
      <c r="B418" s="1" t="s">
        <v>440</v>
      </c>
      <c r="C418" s="1" t="s">
        <v>441</v>
      </c>
      <c r="D418" s="7">
        <v>40349</v>
      </c>
      <c r="E418" s="9">
        <v>2010</v>
      </c>
      <c r="F418" s="13">
        <v>39833</v>
      </c>
      <c r="G418" s="13">
        <v>39833</v>
      </c>
      <c r="H418" s="11">
        <f t="shared" si="226"/>
        <v>516</v>
      </c>
      <c r="I418" s="11">
        <f t="shared" si="227"/>
        <v>516</v>
      </c>
      <c r="J418" s="9">
        <f t="shared" si="203"/>
        <v>1</v>
      </c>
      <c r="K418" s="9">
        <f t="shared" si="204"/>
        <v>1</v>
      </c>
      <c r="L418" s="9">
        <f t="shared" si="205"/>
        <v>0</v>
      </c>
      <c r="M418" s="9">
        <f t="shared" si="206"/>
        <v>0</v>
      </c>
      <c r="N418" s="1" t="s">
        <v>197</v>
      </c>
      <c r="O418" s="7"/>
      <c r="P418" s="1" t="s">
        <v>727</v>
      </c>
      <c r="Q418" s="1">
        <v>1</v>
      </c>
      <c r="R418" s="1" t="s">
        <v>728</v>
      </c>
      <c r="S418" s="1">
        <f t="shared" si="207"/>
        <v>0</v>
      </c>
      <c r="T418" s="1">
        <f t="shared" si="208"/>
        <v>1</v>
      </c>
      <c r="U418" s="1">
        <f t="shared" si="209"/>
        <v>0</v>
      </c>
      <c r="V418" s="1">
        <f t="shared" si="210"/>
        <v>0</v>
      </c>
      <c r="W418" s="1">
        <f t="shared" si="211"/>
        <v>0</v>
      </c>
      <c r="X418" s="1">
        <f t="shared" si="228"/>
        <v>0</v>
      </c>
      <c r="Y418" s="1">
        <f t="shared" si="212"/>
        <v>0</v>
      </c>
      <c r="Z418" s="1">
        <f t="shared" si="213"/>
        <v>0</v>
      </c>
      <c r="AA418" s="1">
        <f t="shared" si="214"/>
        <v>0</v>
      </c>
      <c r="AB418" s="1">
        <f t="shared" si="215"/>
        <v>0</v>
      </c>
      <c r="AC418" s="1">
        <f t="shared" si="196"/>
        <v>0</v>
      </c>
      <c r="AD418" s="1">
        <f t="shared" si="216"/>
        <v>0</v>
      </c>
      <c r="AE418" s="1">
        <f t="shared" si="202"/>
        <v>0</v>
      </c>
      <c r="AF418" s="1">
        <v>1</v>
      </c>
      <c r="AG418" s="1">
        <f t="shared" si="193"/>
        <v>0</v>
      </c>
      <c r="AH418" s="1">
        <v>0</v>
      </c>
      <c r="AI418" s="1">
        <v>0</v>
      </c>
      <c r="AJ418" s="1">
        <v>0</v>
      </c>
      <c r="AK418" s="1">
        <v>0</v>
      </c>
      <c r="AL418" s="1">
        <v>0</v>
      </c>
      <c r="AM418" s="1">
        <f t="shared" si="222"/>
        <v>0</v>
      </c>
      <c r="AN418" s="1">
        <v>0</v>
      </c>
      <c r="AO418" s="1">
        <f t="shared" si="229"/>
        <v>0</v>
      </c>
      <c r="AP418" s="1">
        <f t="shared" si="218"/>
        <v>0</v>
      </c>
      <c r="AQ418" s="1">
        <v>1</v>
      </c>
      <c r="AR418" s="1">
        <f t="shared" si="219"/>
        <v>0</v>
      </c>
      <c r="AS418" s="1">
        <v>0</v>
      </c>
      <c r="AT418" s="1">
        <v>0</v>
      </c>
      <c r="AU418" s="1">
        <v>0</v>
      </c>
      <c r="AV418" s="1">
        <v>0</v>
      </c>
      <c r="AW418" s="1">
        <v>0</v>
      </c>
      <c r="AX418" s="1">
        <v>0</v>
      </c>
      <c r="AY418" s="2" t="s">
        <v>442</v>
      </c>
      <c r="AZ418" s="2"/>
      <c r="BA418" s="2"/>
      <c r="BB418" s="2"/>
    </row>
    <row r="419" spans="1:83" x14ac:dyDescent="0.25">
      <c r="A419" s="1">
        <v>254</v>
      </c>
      <c r="B419" s="1" t="s">
        <v>971</v>
      </c>
      <c r="C419" s="1" t="s">
        <v>972</v>
      </c>
      <c r="D419" s="7">
        <v>39663</v>
      </c>
      <c r="E419" s="9">
        <v>2008</v>
      </c>
      <c r="F419" s="13">
        <v>38372</v>
      </c>
      <c r="G419" s="13">
        <v>36911</v>
      </c>
      <c r="H419" s="11">
        <f t="shared" si="226"/>
        <v>1291</v>
      </c>
      <c r="I419" s="11">
        <f t="shared" si="227"/>
        <v>2752</v>
      </c>
      <c r="J419" s="9">
        <f t="shared" si="203"/>
        <v>2</v>
      </c>
      <c r="K419" s="9">
        <f t="shared" si="204"/>
        <v>0</v>
      </c>
      <c r="L419" s="9">
        <f t="shared" si="205"/>
        <v>1</v>
      </c>
      <c r="M419" s="9">
        <f t="shared" si="206"/>
        <v>0</v>
      </c>
      <c r="N419" s="1" t="s">
        <v>215</v>
      </c>
      <c r="O419" s="7" t="s">
        <v>1809</v>
      </c>
      <c r="P419" s="1" t="s">
        <v>727</v>
      </c>
      <c r="Q419" s="1">
        <v>1</v>
      </c>
      <c r="R419" s="1" t="s">
        <v>728</v>
      </c>
      <c r="S419" s="1">
        <f t="shared" si="207"/>
        <v>0</v>
      </c>
      <c r="T419" s="1">
        <f t="shared" si="208"/>
        <v>1</v>
      </c>
      <c r="U419" s="1">
        <f t="shared" si="209"/>
        <v>0</v>
      </c>
      <c r="V419" s="1">
        <f t="shared" si="210"/>
        <v>0</v>
      </c>
      <c r="W419" s="1">
        <f t="shared" si="211"/>
        <v>0</v>
      </c>
      <c r="X419" s="1">
        <f t="shared" si="228"/>
        <v>0</v>
      </c>
      <c r="Y419" s="1">
        <f t="shared" si="212"/>
        <v>1</v>
      </c>
      <c r="Z419" s="1">
        <f t="shared" si="213"/>
        <v>0</v>
      </c>
      <c r="AA419" s="1">
        <f t="shared" si="214"/>
        <v>0</v>
      </c>
      <c r="AB419" s="1">
        <f t="shared" si="215"/>
        <v>0</v>
      </c>
      <c r="AC419" s="1">
        <f t="shared" si="196"/>
        <v>0</v>
      </c>
      <c r="AD419" s="1">
        <f t="shared" si="216"/>
        <v>0</v>
      </c>
      <c r="AE419" s="1">
        <f t="shared" si="202"/>
        <v>0</v>
      </c>
      <c r="AF419" s="1">
        <f t="shared" ref="AF419:AF482" si="230">IF(AY419="SENIOR ADVISER",1,0)</f>
        <v>0</v>
      </c>
      <c r="AG419" s="1">
        <f t="shared" ref="AG419:AG482" si="231">IF(AY419="SECRETARY OF LABOR",1,0)</f>
        <v>0</v>
      </c>
      <c r="AH419" s="1">
        <v>0</v>
      </c>
      <c r="AI419" s="1">
        <v>0</v>
      </c>
      <c r="AJ419" s="1">
        <v>0</v>
      </c>
      <c r="AK419" s="1">
        <v>0</v>
      </c>
      <c r="AL419" s="1">
        <v>0</v>
      </c>
      <c r="AM419" s="1">
        <f t="shared" si="222"/>
        <v>0</v>
      </c>
      <c r="AN419" s="1">
        <v>0</v>
      </c>
      <c r="AO419" s="1">
        <f t="shared" si="229"/>
        <v>0</v>
      </c>
      <c r="AP419" s="1">
        <f t="shared" si="218"/>
        <v>0</v>
      </c>
      <c r="AQ419" s="1">
        <v>0</v>
      </c>
      <c r="AR419" s="1">
        <f t="shared" si="219"/>
        <v>0</v>
      </c>
      <c r="AS419" s="1">
        <v>0</v>
      </c>
      <c r="AT419" s="1">
        <v>0</v>
      </c>
      <c r="AU419" s="1">
        <v>0</v>
      </c>
      <c r="AV419" s="1">
        <v>0</v>
      </c>
      <c r="AW419" s="1">
        <v>0</v>
      </c>
      <c r="AX419" s="1">
        <v>0</v>
      </c>
      <c r="AY419" s="2" t="s">
        <v>1735</v>
      </c>
      <c r="AZ419" s="2" t="s">
        <v>1736</v>
      </c>
      <c r="BA419" s="2" t="s">
        <v>1906</v>
      </c>
      <c r="BB419" s="2" t="s">
        <v>1831</v>
      </c>
      <c r="BC419" s="1">
        <v>1</v>
      </c>
      <c r="BD419" s="1" t="s">
        <v>1918</v>
      </c>
      <c r="BE419" s="1">
        <v>0</v>
      </c>
      <c r="BG419" s="1">
        <v>0</v>
      </c>
      <c r="BH419" s="1">
        <v>0</v>
      </c>
      <c r="BI419" s="1">
        <v>0</v>
      </c>
      <c r="BJ419" s="1">
        <v>0</v>
      </c>
      <c r="BK419" s="1">
        <v>0</v>
      </c>
      <c r="BL419" s="1">
        <v>0</v>
      </c>
      <c r="BM419" s="1">
        <v>0</v>
      </c>
      <c r="BO419" s="1">
        <v>0</v>
      </c>
      <c r="BP419" s="1">
        <v>0</v>
      </c>
      <c r="BQ419" s="1">
        <v>0</v>
      </c>
      <c r="BR419" s="1">
        <v>0</v>
      </c>
      <c r="BS419" s="1">
        <v>0</v>
      </c>
      <c r="BT419" s="1">
        <v>0</v>
      </c>
      <c r="BU419" s="1">
        <v>0</v>
      </c>
      <c r="BV419" s="1">
        <v>0</v>
      </c>
      <c r="BW419" s="1">
        <v>0</v>
      </c>
      <c r="BX419" s="1">
        <v>0</v>
      </c>
      <c r="BY419" s="1">
        <v>0</v>
      </c>
      <c r="CB419" s="1">
        <v>0</v>
      </c>
      <c r="CC419" s="1">
        <v>0</v>
      </c>
      <c r="CD419" s="1">
        <v>0</v>
      </c>
    </row>
    <row r="420" spans="1:83" x14ac:dyDescent="0.25">
      <c r="A420" s="1">
        <v>253</v>
      </c>
      <c r="B420" s="1" t="s">
        <v>438</v>
      </c>
      <c r="C420" s="1" t="s">
        <v>439</v>
      </c>
      <c r="D420" s="7">
        <v>35618</v>
      </c>
      <c r="E420" s="9">
        <v>1997</v>
      </c>
      <c r="F420" s="13"/>
      <c r="G420" s="13"/>
      <c r="H420" s="11"/>
      <c r="I420" s="11"/>
      <c r="J420" s="9">
        <f t="shared" si="203"/>
        <v>3</v>
      </c>
      <c r="K420" s="9">
        <f t="shared" si="204"/>
        <v>0</v>
      </c>
      <c r="L420" s="9">
        <f t="shared" si="205"/>
        <v>0</v>
      </c>
      <c r="M420" s="9">
        <f t="shared" si="206"/>
        <v>1</v>
      </c>
      <c r="N420" s="1" t="s">
        <v>1879</v>
      </c>
      <c r="O420" s="8">
        <v>36911</v>
      </c>
      <c r="P420" s="1" t="s">
        <v>741</v>
      </c>
      <c r="Q420" s="1">
        <v>0</v>
      </c>
      <c r="R420" s="1" t="s">
        <v>742</v>
      </c>
      <c r="S420" s="1">
        <f t="shared" si="207"/>
        <v>1</v>
      </c>
      <c r="T420" s="1">
        <f t="shared" si="208"/>
        <v>0</v>
      </c>
      <c r="U420" s="1">
        <f t="shared" si="209"/>
        <v>0</v>
      </c>
      <c r="V420" s="1">
        <f t="shared" si="210"/>
        <v>0</v>
      </c>
      <c r="W420" s="1">
        <f t="shared" si="211"/>
        <v>0</v>
      </c>
      <c r="X420" s="1">
        <f t="shared" si="228"/>
        <v>0</v>
      </c>
      <c r="Y420" s="1">
        <f t="shared" si="212"/>
        <v>0</v>
      </c>
      <c r="Z420" s="1">
        <f t="shared" si="213"/>
        <v>0</v>
      </c>
      <c r="AA420" s="1">
        <f t="shared" si="214"/>
        <v>0</v>
      </c>
      <c r="AB420" s="1">
        <f t="shared" si="215"/>
        <v>0</v>
      </c>
      <c r="AC420" s="1">
        <f t="shared" si="196"/>
        <v>0</v>
      </c>
      <c r="AD420" s="1">
        <f t="shared" si="216"/>
        <v>0</v>
      </c>
      <c r="AE420" s="1">
        <f t="shared" si="202"/>
        <v>0</v>
      </c>
      <c r="AF420" s="1">
        <f t="shared" si="230"/>
        <v>0</v>
      </c>
      <c r="AG420" s="1">
        <f t="shared" si="231"/>
        <v>0</v>
      </c>
      <c r="AH420" s="1">
        <v>0</v>
      </c>
      <c r="AI420" s="1">
        <v>0</v>
      </c>
      <c r="AJ420" s="1">
        <v>0</v>
      </c>
      <c r="AK420" s="1">
        <v>0</v>
      </c>
      <c r="AL420" s="1">
        <v>0</v>
      </c>
      <c r="AM420" s="1">
        <f t="shared" si="222"/>
        <v>0</v>
      </c>
      <c r="AN420" s="1">
        <v>0</v>
      </c>
      <c r="AO420" s="1">
        <v>1</v>
      </c>
      <c r="AP420" s="1">
        <f t="shared" si="218"/>
        <v>0</v>
      </c>
      <c r="AQ420" s="1">
        <v>0</v>
      </c>
      <c r="AR420" s="1">
        <f t="shared" si="219"/>
        <v>0</v>
      </c>
      <c r="AS420" s="1">
        <v>0</v>
      </c>
      <c r="AT420" s="1">
        <v>0</v>
      </c>
      <c r="AU420" s="1">
        <v>0</v>
      </c>
      <c r="AV420" s="1">
        <v>0</v>
      </c>
      <c r="AW420" s="1">
        <v>0</v>
      </c>
      <c r="AX420" s="1">
        <v>0</v>
      </c>
      <c r="AY420" s="2" t="s">
        <v>1835</v>
      </c>
      <c r="AZ420" s="2"/>
      <c r="BA420" s="2"/>
      <c r="BB420" s="2"/>
    </row>
    <row r="421" spans="1:83" x14ac:dyDescent="0.25">
      <c r="A421" s="1">
        <v>252</v>
      </c>
      <c r="B421" s="1" t="s">
        <v>436</v>
      </c>
      <c r="C421" s="1" t="s">
        <v>437</v>
      </c>
      <c r="D421" s="7">
        <v>40626</v>
      </c>
      <c r="E421" s="9">
        <v>2011</v>
      </c>
      <c r="F421" s="13">
        <v>39833</v>
      </c>
      <c r="G421" s="13">
        <v>39833</v>
      </c>
      <c r="H421" s="11">
        <f t="shared" ref="H421:H427" si="232">D421-F421</f>
        <v>793</v>
      </c>
      <c r="I421" s="11">
        <f t="shared" ref="I421:I427" si="233">D421-G421</f>
        <v>793</v>
      </c>
      <c r="J421" s="9">
        <f t="shared" si="203"/>
        <v>1</v>
      </c>
      <c r="K421" s="9">
        <f t="shared" si="204"/>
        <v>1</v>
      </c>
      <c r="L421" s="9">
        <f t="shared" si="205"/>
        <v>0</v>
      </c>
      <c r="M421" s="9">
        <f t="shared" si="206"/>
        <v>0</v>
      </c>
      <c r="N421" s="1" t="s">
        <v>197</v>
      </c>
      <c r="P421" s="1" t="s">
        <v>727</v>
      </c>
      <c r="Q421" s="1">
        <v>1</v>
      </c>
      <c r="R421" s="1" t="s">
        <v>728</v>
      </c>
      <c r="S421" s="1">
        <f t="shared" si="207"/>
        <v>0</v>
      </c>
      <c r="T421" s="1">
        <f t="shared" si="208"/>
        <v>1</v>
      </c>
      <c r="U421" s="1">
        <f t="shared" si="209"/>
        <v>0</v>
      </c>
      <c r="V421" s="1">
        <f t="shared" si="210"/>
        <v>0</v>
      </c>
      <c r="W421" s="1">
        <f t="shared" si="211"/>
        <v>0</v>
      </c>
      <c r="X421" s="1">
        <f t="shared" si="228"/>
        <v>0</v>
      </c>
      <c r="Y421" s="1">
        <f t="shared" si="212"/>
        <v>0</v>
      </c>
      <c r="Z421" s="1">
        <f t="shared" si="213"/>
        <v>0</v>
      </c>
      <c r="AA421" s="1">
        <f t="shared" si="214"/>
        <v>0</v>
      </c>
      <c r="AB421" s="1">
        <f t="shared" si="215"/>
        <v>0</v>
      </c>
      <c r="AC421" s="1">
        <f t="shared" si="196"/>
        <v>0</v>
      </c>
      <c r="AD421" s="1">
        <f t="shared" si="216"/>
        <v>0</v>
      </c>
      <c r="AE421" s="1">
        <f t="shared" si="202"/>
        <v>0</v>
      </c>
      <c r="AF421" s="1">
        <f t="shared" si="230"/>
        <v>0</v>
      </c>
      <c r="AG421" s="1">
        <f t="shared" si="231"/>
        <v>0</v>
      </c>
      <c r="AH421" s="1">
        <v>0</v>
      </c>
      <c r="AI421" s="1">
        <v>0</v>
      </c>
      <c r="AJ421" s="1">
        <v>0</v>
      </c>
      <c r="AK421" s="1">
        <v>0</v>
      </c>
      <c r="AL421" s="1">
        <v>0</v>
      </c>
      <c r="AM421" s="1">
        <v>1</v>
      </c>
      <c r="AN421" s="1">
        <v>0</v>
      </c>
      <c r="AO421" s="1">
        <f t="shared" ref="AO421:AO430" si="234">IF(K421="FORD",1,0)</f>
        <v>0</v>
      </c>
      <c r="AP421" s="1">
        <f t="shared" si="218"/>
        <v>0</v>
      </c>
      <c r="AQ421" s="1">
        <v>0</v>
      </c>
      <c r="AR421" s="1">
        <f t="shared" si="219"/>
        <v>0</v>
      </c>
      <c r="AS421" s="1">
        <v>0</v>
      </c>
      <c r="AT421" s="1">
        <v>0</v>
      </c>
      <c r="AU421" s="1">
        <v>0</v>
      </c>
      <c r="AV421" s="1">
        <v>1</v>
      </c>
      <c r="AW421" s="1">
        <v>0</v>
      </c>
      <c r="AX421" s="1">
        <v>0</v>
      </c>
      <c r="AY421" s="2" t="s">
        <v>1622</v>
      </c>
      <c r="AZ421" s="2"/>
      <c r="BA421" s="2"/>
      <c r="BB421" s="2"/>
    </row>
    <row r="422" spans="1:83" x14ac:dyDescent="0.25">
      <c r="A422" s="1">
        <v>251</v>
      </c>
      <c r="B422" s="1" t="s">
        <v>1172</v>
      </c>
      <c r="C422" s="1" t="s">
        <v>1173</v>
      </c>
      <c r="D422" s="7">
        <v>37815</v>
      </c>
      <c r="E422" s="9">
        <v>2003</v>
      </c>
      <c r="F422" s="13">
        <v>36911</v>
      </c>
      <c r="G422" s="13">
        <v>36911</v>
      </c>
      <c r="H422" s="11">
        <f t="shared" si="232"/>
        <v>904</v>
      </c>
      <c r="I422" s="11">
        <f t="shared" si="233"/>
        <v>904</v>
      </c>
      <c r="J422" s="9">
        <f t="shared" si="203"/>
        <v>2</v>
      </c>
      <c r="K422" s="9">
        <f t="shared" si="204"/>
        <v>0</v>
      </c>
      <c r="L422" s="9">
        <f t="shared" si="205"/>
        <v>1</v>
      </c>
      <c r="M422" s="9">
        <f t="shared" si="206"/>
        <v>0</v>
      </c>
      <c r="N422" s="1" t="s">
        <v>215</v>
      </c>
      <c r="P422" s="1" t="s">
        <v>377</v>
      </c>
      <c r="Q422" s="1">
        <v>0</v>
      </c>
      <c r="R422" s="1" t="s">
        <v>377</v>
      </c>
      <c r="S422" s="1">
        <f t="shared" si="207"/>
        <v>0</v>
      </c>
      <c r="T422" s="1">
        <f t="shared" si="208"/>
        <v>0</v>
      </c>
      <c r="U422" s="1">
        <f t="shared" si="209"/>
        <v>0</v>
      </c>
      <c r="V422" s="1">
        <f t="shared" si="210"/>
        <v>0</v>
      </c>
      <c r="W422" s="1">
        <f t="shared" si="211"/>
        <v>0</v>
      </c>
      <c r="X422" s="1">
        <f t="shared" si="228"/>
        <v>1</v>
      </c>
      <c r="Y422" s="1">
        <f t="shared" si="212"/>
        <v>0</v>
      </c>
      <c r="Z422" s="1">
        <f t="shared" si="213"/>
        <v>0</v>
      </c>
      <c r="AA422" s="1">
        <f t="shared" si="214"/>
        <v>0</v>
      </c>
      <c r="AB422" s="1">
        <f t="shared" si="215"/>
        <v>0</v>
      </c>
      <c r="AC422" s="1">
        <f t="shared" si="196"/>
        <v>0</v>
      </c>
      <c r="AD422" s="1">
        <f t="shared" si="216"/>
        <v>0</v>
      </c>
      <c r="AE422" s="1">
        <f t="shared" si="202"/>
        <v>0</v>
      </c>
      <c r="AF422" s="1">
        <f t="shared" si="230"/>
        <v>0</v>
      </c>
      <c r="AG422" s="1">
        <f t="shared" si="231"/>
        <v>0</v>
      </c>
      <c r="AH422" s="1">
        <v>0</v>
      </c>
      <c r="AI422" s="1">
        <v>0</v>
      </c>
      <c r="AJ422" s="1">
        <v>0</v>
      </c>
      <c r="AK422" s="1">
        <v>0</v>
      </c>
      <c r="AL422" s="1">
        <v>0</v>
      </c>
      <c r="AM422" s="1">
        <f t="shared" ref="AM422:AM433" si="235">IF(K422="FORD",1,0)</f>
        <v>0</v>
      </c>
      <c r="AN422" s="1">
        <v>0</v>
      </c>
      <c r="AO422" s="1">
        <f t="shared" si="234"/>
        <v>0</v>
      </c>
      <c r="AP422" s="1">
        <f t="shared" si="218"/>
        <v>0</v>
      </c>
      <c r="AQ422" s="1">
        <v>0</v>
      </c>
      <c r="AR422" s="1">
        <f t="shared" si="219"/>
        <v>0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1">
        <v>0</v>
      </c>
      <c r="AY422" s="2" t="s">
        <v>1722</v>
      </c>
      <c r="AZ422" s="2" t="s">
        <v>1725</v>
      </c>
      <c r="BA422" s="2" t="s">
        <v>1905</v>
      </c>
      <c r="BB422" s="2" t="s">
        <v>1813</v>
      </c>
    </row>
    <row r="423" spans="1:83" x14ac:dyDescent="0.25">
      <c r="A423" s="1">
        <v>249</v>
      </c>
      <c r="B423" s="2" t="s">
        <v>876</v>
      </c>
      <c r="C423" s="1" t="s">
        <v>877</v>
      </c>
      <c r="D423" s="7">
        <v>37111</v>
      </c>
      <c r="E423" s="9">
        <v>2001</v>
      </c>
      <c r="F423" s="13">
        <v>36911</v>
      </c>
      <c r="G423" s="13">
        <v>36911</v>
      </c>
      <c r="H423" s="11">
        <f t="shared" si="232"/>
        <v>200</v>
      </c>
      <c r="I423" s="11">
        <f t="shared" si="233"/>
        <v>200</v>
      </c>
      <c r="J423" s="9">
        <f t="shared" si="203"/>
        <v>2</v>
      </c>
      <c r="K423" s="9">
        <f t="shared" si="204"/>
        <v>0</v>
      </c>
      <c r="L423" s="9">
        <f t="shared" si="205"/>
        <v>1</v>
      </c>
      <c r="M423" s="9">
        <f t="shared" si="206"/>
        <v>0</v>
      </c>
      <c r="N423" s="1" t="s">
        <v>215</v>
      </c>
      <c r="O423" s="7" t="s">
        <v>1533</v>
      </c>
      <c r="P423" s="1" t="s">
        <v>727</v>
      </c>
      <c r="Q423" s="1">
        <v>1</v>
      </c>
      <c r="R423" s="1" t="s">
        <v>728</v>
      </c>
      <c r="S423" s="1">
        <f t="shared" si="207"/>
        <v>0</v>
      </c>
      <c r="T423" s="1">
        <f t="shared" si="208"/>
        <v>1</v>
      </c>
      <c r="U423" s="1">
        <f t="shared" si="209"/>
        <v>0</v>
      </c>
      <c r="V423" s="1">
        <f t="shared" si="210"/>
        <v>0</v>
      </c>
      <c r="W423" s="1">
        <f t="shared" si="211"/>
        <v>0</v>
      </c>
      <c r="X423" s="1">
        <f t="shared" si="228"/>
        <v>0</v>
      </c>
      <c r="Y423" s="1">
        <f t="shared" si="212"/>
        <v>1</v>
      </c>
      <c r="Z423" s="1">
        <f t="shared" si="213"/>
        <v>0</v>
      </c>
      <c r="AA423" s="1">
        <f t="shared" si="214"/>
        <v>0</v>
      </c>
      <c r="AB423" s="1">
        <f t="shared" si="215"/>
        <v>0</v>
      </c>
      <c r="AC423" s="1">
        <f t="shared" si="196"/>
        <v>0</v>
      </c>
      <c r="AD423" s="1">
        <f t="shared" si="216"/>
        <v>0</v>
      </c>
      <c r="AE423" s="1">
        <f t="shared" si="202"/>
        <v>0</v>
      </c>
      <c r="AF423" s="1">
        <f t="shared" si="230"/>
        <v>0</v>
      </c>
      <c r="AG423" s="1">
        <f t="shared" si="231"/>
        <v>0</v>
      </c>
      <c r="AH423" s="1">
        <v>0</v>
      </c>
      <c r="AI423" s="1">
        <v>0</v>
      </c>
      <c r="AJ423" s="1">
        <v>0</v>
      </c>
      <c r="AK423" s="1">
        <v>0</v>
      </c>
      <c r="AL423" s="1">
        <v>0</v>
      </c>
      <c r="AM423" s="1">
        <f t="shared" si="235"/>
        <v>0</v>
      </c>
      <c r="AN423" s="1">
        <v>0</v>
      </c>
      <c r="AO423" s="1">
        <f t="shared" si="234"/>
        <v>0</v>
      </c>
      <c r="AP423" s="1">
        <f t="shared" si="218"/>
        <v>0</v>
      </c>
      <c r="AQ423" s="1">
        <v>0</v>
      </c>
      <c r="AR423" s="1">
        <f t="shared" si="219"/>
        <v>0</v>
      </c>
      <c r="AS423" s="1">
        <v>0</v>
      </c>
      <c r="AT423" s="1">
        <v>0</v>
      </c>
      <c r="AU423" s="1">
        <v>0</v>
      </c>
      <c r="AV423" s="1">
        <v>0</v>
      </c>
      <c r="AW423" s="1">
        <v>0</v>
      </c>
      <c r="AX423" s="1">
        <v>0</v>
      </c>
      <c r="AY423" s="2" t="s">
        <v>1735</v>
      </c>
      <c r="AZ423" s="2" t="s">
        <v>1736</v>
      </c>
      <c r="BA423" s="2" t="s">
        <v>1906</v>
      </c>
      <c r="BB423" s="2" t="s">
        <v>1813</v>
      </c>
    </row>
    <row r="424" spans="1:83" x14ac:dyDescent="0.25">
      <c r="A424" s="1">
        <v>248</v>
      </c>
      <c r="B424" s="1" t="s">
        <v>648</v>
      </c>
      <c r="C424" s="1" t="s">
        <v>649</v>
      </c>
      <c r="D424" s="7">
        <v>37661</v>
      </c>
      <c r="E424" s="9">
        <v>2003</v>
      </c>
      <c r="F424" s="13">
        <v>36911</v>
      </c>
      <c r="G424" s="13">
        <v>36911</v>
      </c>
      <c r="H424" s="11">
        <f t="shared" si="232"/>
        <v>750</v>
      </c>
      <c r="I424" s="11">
        <f t="shared" si="233"/>
        <v>750</v>
      </c>
      <c r="J424" s="9">
        <f t="shared" si="203"/>
        <v>2</v>
      </c>
      <c r="K424" s="9">
        <f t="shared" si="204"/>
        <v>0</v>
      </c>
      <c r="L424" s="9">
        <f t="shared" si="205"/>
        <v>1</v>
      </c>
      <c r="M424" s="9">
        <f t="shared" si="206"/>
        <v>0</v>
      </c>
      <c r="N424" s="1" t="s">
        <v>215</v>
      </c>
      <c r="O424" s="7" t="s">
        <v>1564</v>
      </c>
      <c r="P424" s="1" t="s">
        <v>727</v>
      </c>
      <c r="Q424" s="1">
        <v>1</v>
      </c>
      <c r="R424" s="1" t="s">
        <v>728</v>
      </c>
      <c r="S424" s="1">
        <f t="shared" si="207"/>
        <v>0</v>
      </c>
      <c r="T424" s="1">
        <f t="shared" si="208"/>
        <v>1</v>
      </c>
      <c r="U424" s="1">
        <f t="shared" si="209"/>
        <v>0</v>
      </c>
      <c r="V424" s="1">
        <f t="shared" si="210"/>
        <v>0</v>
      </c>
      <c r="W424" s="1">
        <f t="shared" si="211"/>
        <v>0</v>
      </c>
      <c r="X424" s="1">
        <f t="shared" si="228"/>
        <v>0</v>
      </c>
      <c r="Y424" s="1">
        <f t="shared" si="212"/>
        <v>0</v>
      </c>
      <c r="Z424" s="1">
        <f t="shared" si="213"/>
        <v>1</v>
      </c>
      <c r="AA424" s="1">
        <f t="shared" si="214"/>
        <v>0</v>
      </c>
      <c r="AB424" s="1">
        <f t="shared" si="215"/>
        <v>0</v>
      </c>
      <c r="AC424" s="1">
        <f t="shared" si="196"/>
        <v>0</v>
      </c>
      <c r="AD424" s="1">
        <f t="shared" si="216"/>
        <v>0</v>
      </c>
      <c r="AE424" s="1">
        <f t="shared" si="202"/>
        <v>0</v>
      </c>
      <c r="AF424" s="1">
        <f t="shared" si="230"/>
        <v>0</v>
      </c>
      <c r="AG424" s="1">
        <f t="shared" si="231"/>
        <v>0</v>
      </c>
      <c r="AH424" s="1">
        <v>0</v>
      </c>
      <c r="AI424" s="1">
        <v>0</v>
      </c>
      <c r="AJ424" s="1">
        <v>0</v>
      </c>
      <c r="AK424" s="1">
        <v>0</v>
      </c>
      <c r="AL424" s="1">
        <v>0</v>
      </c>
      <c r="AM424" s="1">
        <f t="shared" si="235"/>
        <v>0</v>
      </c>
      <c r="AN424" s="1">
        <v>0</v>
      </c>
      <c r="AO424" s="1">
        <f t="shared" si="234"/>
        <v>0</v>
      </c>
      <c r="AP424" s="1">
        <f t="shared" si="218"/>
        <v>0</v>
      </c>
      <c r="AQ424" s="1">
        <v>0</v>
      </c>
      <c r="AR424" s="1">
        <f t="shared" si="219"/>
        <v>0</v>
      </c>
      <c r="AS424" s="1">
        <v>0</v>
      </c>
      <c r="AT424" s="1">
        <v>0</v>
      </c>
      <c r="AU424" s="1">
        <v>0</v>
      </c>
      <c r="AV424" s="1">
        <v>0</v>
      </c>
      <c r="AW424" s="1">
        <v>0</v>
      </c>
      <c r="AX424" s="1">
        <v>0</v>
      </c>
      <c r="AY424" s="2" t="s">
        <v>1769</v>
      </c>
      <c r="AZ424" s="2" t="s">
        <v>1740</v>
      </c>
      <c r="BA424" s="2" t="s">
        <v>1907</v>
      </c>
      <c r="BB424" s="2" t="s">
        <v>1831</v>
      </c>
      <c r="BC424" s="1">
        <v>1</v>
      </c>
      <c r="BD424" s="1" t="s">
        <v>1918</v>
      </c>
      <c r="BE424" s="1">
        <v>0</v>
      </c>
      <c r="BG424" s="1">
        <v>0</v>
      </c>
      <c r="BH424" s="1">
        <v>0</v>
      </c>
      <c r="BI424" s="1">
        <v>0</v>
      </c>
      <c r="BJ424" s="1">
        <v>1</v>
      </c>
      <c r="BK424" s="1">
        <v>1</v>
      </c>
      <c r="BL424" s="1">
        <v>0</v>
      </c>
      <c r="BM424" s="1">
        <v>1</v>
      </c>
      <c r="BN424" s="1" t="s">
        <v>1983</v>
      </c>
      <c r="BO424" s="1">
        <v>0</v>
      </c>
      <c r="BP424" s="1">
        <v>1</v>
      </c>
      <c r="BQ424" s="1">
        <v>0</v>
      </c>
      <c r="BR424" s="1">
        <v>0</v>
      </c>
      <c r="BS424" s="1">
        <v>0</v>
      </c>
      <c r="BT424" s="1">
        <v>0</v>
      </c>
      <c r="BU424" s="1">
        <v>0</v>
      </c>
      <c r="BV424" s="1">
        <v>0</v>
      </c>
      <c r="BW424" s="1">
        <v>0</v>
      </c>
      <c r="BX424" s="1">
        <v>1</v>
      </c>
      <c r="BY424" s="1">
        <v>0</v>
      </c>
      <c r="CB424" s="1">
        <v>0</v>
      </c>
      <c r="CC424" s="1">
        <v>0</v>
      </c>
      <c r="CD424" s="1">
        <v>1</v>
      </c>
      <c r="CE424" s="1" t="s">
        <v>2052</v>
      </c>
    </row>
    <row r="425" spans="1:83" x14ac:dyDescent="0.25">
      <c r="A425" s="1">
        <v>247</v>
      </c>
      <c r="B425" s="1" t="s">
        <v>646</v>
      </c>
      <c r="C425" s="1" t="s">
        <v>647</v>
      </c>
      <c r="D425" s="7">
        <v>38935</v>
      </c>
      <c r="E425" s="9">
        <v>2006</v>
      </c>
      <c r="F425" s="13">
        <v>38372</v>
      </c>
      <c r="G425" s="13">
        <v>36911</v>
      </c>
      <c r="H425" s="11">
        <f t="shared" si="232"/>
        <v>563</v>
      </c>
      <c r="I425" s="11">
        <f t="shared" si="233"/>
        <v>2024</v>
      </c>
      <c r="J425" s="9">
        <f t="shared" si="203"/>
        <v>2</v>
      </c>
      <c r="K425" s="9">
        <f t="shared" si="204"/>
        <v>0</v>
      </c>
      <c r="L425" s="9">
        <f t="shared" si="205"/>
        <v>1</v>
      </c>
      <c r="M425" s="9">
        <f t="shared" si="206"/>
        <v>0</v>
      </c>
      <c r="N425" s="1" t="s">
        <v>215</v>
      </c>
      <c r="O425" s="7" t="s">
        <v>1563</v>
      </c>
      <c r="P425" s="1" t="s">
        <v>727</v>
      </c>
      <c r="Q425" s="1">
        <v>1</v>
      </c>
      <c r="R425" s="1" t="s">
        <v>728</v>
      </c>
      <c r="S425" s="1">
        <f t="shared" si="207"/>
        <v>0</v>
      </c>
      <c r="T425" s="1">
        <f t="shared" si="208"/>
        <v>1</v>
      </c>
      <c r="U425" s="1">
        <f t="shared" si="209"/>
        <v>0</v>
      </c>
      <c r="V425" s="1">
        <f t="shared" si="210"/>
        <v>0</v>
      </c>
      <c r="W425" s="1">
        <f t="shared" si="211"/>
        <v>0</v>
      </c>
      <c r="X425" s="1">
        <f t="shared" si="228"/>
        <v>0</v>
      </c>
      <c r="Y425" s="1">
        <f t="shared" si="212"/>
        <v>0</v>
      </c>
      <c r="Z425" s="1">
        <f t="shared" si="213"/>
        <v>0</v>
      </c>
      <c r="AA425" s="1">
        <f t="shared" si="214"/>
        <v>0</v>
      </c>
      <c r="AB425" s="1">
        <f t="shared" si="215"/>
        <v>0</v>
      </c>
      <c r="AC425" s="1">
        <f t="shared" si="196"/>
        <v>0</v>
      </c>
      <c r="AD425" s="1">
        <f t="shared" si="216"/>
        <v>0</v>
      </c>
      <c r="AE425" s="1">
        <f t="shared" si="202"/>
        <v>0</v>
      </c>
      <c r="AF425" s="1">
        <f t="shared" si="230"/>
        <v>0</v>
      </c>
      <c r="AG425" s="1">
        <f t="shared" si="231"/>
        <v>0</v>
      </c>
      <c r="AH425" s="1">
        <v>0</v>
      </c>
      <c r="AI425" s="1">
        <v>0</v>
      </c>
      <c r="AJ425" s="1">
        <v>0</v>
      </c>
      <c r="AK425" s="1">
        <v>0</v>
      </c>
      <c r="AL425" s="1">
        <v>0</v>
      </c>
      <c r="AM425" s="1">
        <f t="shared" si="235"/>
        <v>0</v>
      </c>
      <c r="AN425" s="1">
        <v>0</v>
      </c>
      <c r="AO425" s="1">
        <f t="shared" si="234"/>
        <v>0</v>
      </c>
      <c r="AP425" s="1">
        <f t="shared" si="218"/>
        <v>0</v>
      </c>
      <c r="AQ425" s="1">
        <v>1</v>
      </c>
      <c r="AR425" s="1">
        <f t="shared" si="219"/>
        <v>0</v>
      </c>
      <c r="AS425" s="1">
        <v>0</v>
      </c>
      <c r="AT425" s="1">
        <v>0</v>
      </c>
      <c r="AU425" s="1">
        <v>0</v>
      </c>
      <c r="AV425" s="1">
        <v>0</v>
      </c>
      <c r="AW425" s="1">
        <v>0</v>
      </c>
      <c r="AX425" s="1">
        <v>0</v>
      </c>
      <c r="AY425" s="2" t="s">
        <v>1852</v>
      </c>
      <c r="AZ425" s="2" t="s">
        <v>1741</v>
      </c>
      <c r="BA425" s="2" t="s">
        <v>1905</v>
      </c>
      <c r="BB425" s="2" t="s">
        <v>1831</v>
      </c>
      <c r="BC425" s="1">
        <v>2</v>
      </c>
      <c r="BD425" s="1" t="s">
        <v>89</v>
      </c>
      <c r="BE425" s="1">
        <v>1</v>
      </c>
      <c r="BG425" s="1">
        <v>0</v>
      </c>
      <c r="BH425" s="1">
        <v>0</v>
      </c>
      <c r="BI425" s="1">
        <v>1</v>
      </c>
      <c r="BJ425" s="1">
        <v>0</v>
      </c>
      <c r="BK425" s="1">
        <v>1</v>
      </c>
      <c r="BL425" s="1">
        <v>0</v>
      </c>
      <c r="BM425" s="1">
        <v>0</v>
      </c>
      <c r="BO425" s="1">
        <v>0</v>
      </c>
      <c r="BP425" s="1">
        <v>0</v>
      </c>
      <c r="BQ425" s="1">
        <v>0</v>
      </c>
      <c r="BR425" s="1">
        <v>1</v>
      </c>
      <c r="BS425" s="1">
        <v>0</v>
      </c>
      <c r="BT425" s="1">
        <v>0</v>
      </c>
      <c r="BU425" s="1">
        <v>0</v>
      </c>
      <c r="BV425" s="1">
        <v>0</v>
      </c>
      <c r="BW425" s="1">
        <v>0</v>
      </c>
      <c r="BX425" s="1">
        <v>0</v>
      </c>
      <c r="BY425" s="1">
        <v>0</v>
      </c>
      <c r="CB425" s="1">
        <v>3</v>
      </c>
      <c r="CC425" s="1">
        <v>0</v>
      </c>
      <c r="CD425" s="1">
        <v>0</v>
      </c>
    </row>
    <row r="426" spans="1:83" x14ac:dyDescent="0.25">
      <c r="A426" s="1">
        <v>246</v>
      </c>
      <c r="B426" s="1" t="s">
        <v>960</v>
      </c>
      <c r="C426" s="1" t="s">
        <v>961</v>
      </c>
      <c r="D426" s="7">
        <v>39133</v>
      </c>
      <c r="E426" s="9">
        <v>2007</v>
      </c>
      <c r="F426" s="13">
        <v>38372</v>
      </c>
      <c r="G426" s="13">
        <v>36911</v>
      </c>
      <c r="H426" s="11">
        <f t="shared" si="232"/>
        <v>761</v>
      </c>
      <c r="I426" s="11">
        <f t="shared" si="233"/>
        <v>2222</v>
      </c>
      <c r="J426" s="9">
        <f t="shared" si="203"/>
        <v>2</v>
      </c>
      <c r="K426" s="9">
        <f t="shared" si="204"/>
        <v>0</v>
      </c>
      <c r="L426" s="9">
        <f t="shared" si="205"/>
        <v>1</v>
      </c>
      <c r="M426" s="9">
        <f t="shared" si="206"/>
        <v>0</v>
      </c>
      <c r="N426" s="1" t="s">
        <v>215</v>
      </c>
      <c r="O426" s="7" t="s">
        <v>1674</v>
      </c>
      <c r="P426" s="1" t="s">
        <v>727</v>
      </c>
      <c r="Q426" s="1">
        <v>1</v>
      </c>
      <c r="R426" s="1" t="s">
        <v>728</v>
      </c>
      <c r="S426" s="1">
        <f t="shared" si="207"/>
        <v>0</v>
      </c>
      <c r="T426" s="1">
        <f t="shared" si="208"/>
        <v>1</v>
      </c>
      <c r="U426" s="1">
        <f t="shared" si="209"/>
        <v>0</v>
      </c>
      <c r="V426" s="1">
        <f t="shared" si="210"/>
        <v>0</v>
      </c>
      <c r="W426" s="1">
        <f t="shared" si="211"/>
        <v>0</v>
      </c>
      <c r="X426" s="1">
        <f t="shared" si="228"/>
        <v>1</v>
      </c>
      <c r="Y426" s="1">
        <f t="shared" si="212"/>
        <v>0</v>
      </c>
      <c r="Z426" s="1">
        <f t="shared" si="213"/>
        <v>0</v>
      </c>
      <c r="AA426" s="1">
        <f t="shared" si="214"/>
        <v>0</v>
      </c>
      <c r="AB426" s="1">
        <f t="shared" si="215"/>
        <v>0</v>
      </c>
      <c r="AC426" s="1">
        <f t="shared" si="196"/>
        <v>0</v>
      </c>
      <c r="AD426" s="1">
        <f t="shared" si="216"/>
        <v>0</v>
      </c>
      <c r="AE426" s="1">
        <f t="shared" si="202"/>
        <v>0</v>
      </c>
      <c r="AF426" s="1">
        <f t="shared" si="230"/>
        <v>0</v>
      </c>
      <c r="AG426" s="1">
        <f t="shared" si="231"/>
        <v>0</v>
      </c>
      <c r="AH426" s="1">
        <v>0</v>
      </c>
      <c r="AI426" s="1">
        <v>0</v>
      </c>
      <c r="AJ426" s="1">
        <v>0</v>
      </c>
      <c r="AK426" s="1">
        <v>0</v>
      </c>
      <c r="AL426" s="1">
        <v>0</v>
      </c>
      <c r="AM426" s="1">
        <f t="shared" si="235"/>
        <v>0</v>
      </c>
      <c r="AN426" s="1">
        <v>0</v>
      </c>
      <c r="AO426" s="1">
        <f t="shared" si="234"/>
        <v>0</v>
      </c>
      <c r="AP426" s="1">
        <f t="shared" si="218"/>
        <v>0</v>
      </c>
      <c r="AQ426" s="1">
        <v>0</v>
      </c>
      <c r="AR426" s="1">
        <f t="shared" si="219"/>
        <v>0</v>
      </c>
      <c r="AS426" s="1">
        <v>0</v>
      </c>
      <c r="AT426" s="1">
        <v>0</v>
      </c>
      <c r="AU426" s="1">
        <v>0</v>
      </c>
      <c r="AV426" s="1">
        <v>0</v>
      </c>
      <c r="AW426" s="1">
        <v>0</v>
      </c>
      <c r="AX426" s="1">
        <v>0</v>
      </c>
      <c r="AY426" s="2" t="s">
        <v>1722</v>
      </c>
      <c r="AZ426" s="2" t="s">
        <v>1723</v>
      </c>
      <c r="BA426" s="2" t="s">
        <v>1911</v>
      </c>
      <c r="BB426" s="2" t="s">
        <v>1813</v>
      </c>
      <c r="BC426" s="1">
        <v>2</v>
      </c>
      <c r="BD426" s="1" t="s">
        <v>252</v>
      </c>
      <c r="BE426" s="1">
        <v>1</v>
      </c>
      <c r="BG426" s="1">
        <v>0</v>
      </c>
      <c r="BH426" s="1">
        <v>0</v>
      </c>
      <c r="BI426" s="1">
        <v>1</v>
      </c>
      <c r="BJ426" s="1">
        <v>1</v>
      </c>
      <c r="BK426" s="1">
        <v>2</v>
      </c>
      <c r="BL426" s="1">
        <v>0</v>
      </c>
      <c r="BM426" s="1">
        <v>1</v>
      </c>
      <c r="BN426" s="1" t="s">
        <v>253</v>
      </c>
      <c r="BO426" s="1">
        <v>1</v>
      </c>
      <c r="BP426" s="1">
        <v>0</v>
      </c>
      <c r="BQ426" s="1">
        <v>0</v>
      </c>
      <c r="BR426" s="1">
        <v>0</v>
      </c>
      <c r="BS426" s="1">
        <v>0</v>
      </c>
      <c r="BT426" s="1">
        <v>0</v>
      </c>
      <c r="BU426" s="1">
        <v>0</v>
      </c>
      <c r="BV426" s="1">
        <v>0</v>
      </c>
      <c r="BW426" s="1">
        <v>0</v>
      </c>
      <c r="BX426" s="1">
        <v>1</v>
      </c>
      <c r="BY426" s="1">
        <v>0</v>
      </c>
      <c r="CB426" s="1">
        <v>1</v>
      </c>
      <c r="CC426" s="1">
        <v>0</v>
      </c>
      <c r="CD426" s="1">
        <v>0</v>
      </c>
    </row>
    <row r="427" spans="1:83" x14ac:dyDescent="0.25">
      <c r="A427" s="1">
        <v>245</v>
      </c>
      <c r="B427" s="1" t="s">
        <v>1080</v>
      </c>
      <c r="C427" s="1" t="s">
        <v>608</v>
      </c>
      <c r="D427" s="7">
        <v>38095</v>
      </c>
      <c r="E427" s="9">
        <v>2004</v>
      </c>
      <c r="F427" s="13">
        <v>36911</v>
      </c>
      <c r="G427" s="13">
        <v>36911</v>
      </c>
      <c r="H427" s="11">
        <f t="shared" si="232"/>
        <v>1184</v>
      </c>
      <c r="I427" s="11">
        <f t="shared" si="233"/>
        <v>1184</v>
      </c>
      <c r="J427" s="9">
        <f t="shared" si="203"/>
        <v>2</v>
      </c>
      <c r="K427" s="9">
        <f t="shared" si="204"/>
        <v>0</v>
      </c>
      <c r="L427" s="9">
        <f t="shared" si="205"/>
        <v>1</v>
      </c>
      <c r="M427" s="9">
        <f t="shared" si="206"/>
        <v>0</v>
      </c>
      <c r="N427" s="1" t="s">
        <v>215</v>
      </c>
      <c r="O427" s="7" t="s">
        <v>1809</v>
      </c>
      <c r="P427" s="1" t="s">
        <v>727</v>
      </c>
      <c r="Q427" s="1">
        <v>1</v>
      </c>
      <c r="R427" s="1" t="s">
        <v>728</v>
      </c>
      <c r="S427" s="1">
        <f t="shared" si="207"/>
        <v>0</v>
      </c>
      <c r="T427" s="1">
        <f t="shared" si="208"/>
        <v>1</v>
      </c>
      <c r="U427" s="1">
        <f t="shared" si="209"/>
        <v>0</v>
      </c>
      <c r="V427" s="1">
        <f t="shared" si="210"/>
        <v>0</v>
      </c>
      <c r="W427" s="1">
        <f t="shared" si="211"/>
        <v>0</v>
      </c>
      <c r="X427" s="1">
        <f t="shared" si="228"/>
        <v>1</v>
      </c>
      <c r="Y427" s="1">
        <f t="shared" si="212"/>
        <v>0</v>
      </c>
      <c r="Z427" s="1">
        <f t="shared" si="213"/>
        <v>0</v>
      </c>
      <c r="AA427" s="1">
        <f t="shared" si="214"/>
        <v>0</v>
      </c>
      <c r="AB427" s="1">
        <f t="shared" si="215"/>
        <v>0</v>
      </c>
      <c r="AC427" s="1">
        <f t="shared" si="196"/>
        <v>0</v>
      </c>
      <c r="AD427" s="1">
        <f t="shared" si="216"/>
        <v>0</v>
      </c>
      <c r="AE427" s="1">
        <f t="shared" si="202"/>
        <v>0</v>
      </c>
      <c r="AF427" s="1">
        <f t="shared" si="230"/>
        <v>0</v>
      </c>
      <c r="AG427" s="1">
        <f t="shared" si="231"/>
        <v>0</v>
      </c>
      <c r="AH427" s="1">
        <v>0</v>
      </c>
      <c r="AI427" s="1">
        <v>0</v>
      </c>
      <c r="AJ427" s="1">
        <v>0</v>
      </c>
      <c r="AK427" s="1">
        <v>0</v>
      </c>
      <c r="AL427" s="1">
        <v>0</v>
      </c>
      <c r="AM427" s="1">
        <f t="shared" si="235"/>
        <v>0</v>
      </c>
      <c r="AN427" s="1">
        <v>0</v>
      </c>
      <c r="AO427" s="1">
        <f t="shared" si="234"/>
        <v>0</v>
      </c>
      <c r="AP427" s="1">
        <f t="shared" si="218"/>
        <v>0</v>
      </c>
      <c r="AQ427" s="1">
        <v>0</v>
      </c>
      <c r="AR427" s="1">
        <f t="shared" si="219"/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0</v>
      </c>
      <c r="AY427" s="2" t="s">
        <v>1722</v>
      </c>
      <c r="AZ427" s="2" t="s">
        <v>1725</v>
      </c>
      <c r="BA427" s="2" t="s">
        <v>1905</v>
      </c>
      <c r="BB427" s="2" t="s">
        <v>1813</v>
      </c>
      <c r="BC427" s="1">
        <v>0</v>
      </c>
      <c r="BE427" s="1">
        <v>0</v>
      </c>
      <c r="BG427" s="1">
        <v>0</v>
      </c>
      <c r="BH427" s="1">
        <v>0</v>
      </c>
      <c r="BI427" s="1">
        <v>0</v>
      </c>
      <c r="BJ427" s="1">
        <v>1</v>
      </c>
      <c r="BK427" s="1">
        <v>1</v>
      </c>
      <c r="BL427" s="1">
        <v>0</v>
      </c>
      <c r="BM427" s="1">
        <v>1</v>
      </c>
      <c r="BN427" s="1" t="s">
        <v>2080</v>
      </c>
      <c r="BO427" s="1">
        <v>0</v>
      </c>
      <c r="BP427" s="1">
        <v>0</v>
      </c>
      <c r="BQ427" s="1">
        <v>0</v>
      </c>
      <c r="BR427" s="1">
        <v>0</v>
      </c>
      <c r="BS427" s="1">
        <v>0</v>
      </c>
      <c r="BT427" s="1">
        <v>0</v>
      </c>
      <c r="BU427" s="1">
        <v>0</v>
      </c>
      <c r="BV427" s="1">
        <v>0</v>
      </c>
      <c r="BW427" s="1">
        <v>0</v>
      </c>
      <c r="BX427" s="1">
        <v>1</v>
      </c>
      <c r="BY427" s="1">
        <v>0</v>
      </c>
      <c r="CB427" s="1">
        <v>0</v>
      </c>
      <c r="CC427" s="1">
        <v>0</v>
      </c>
      <c r="CD427" s="1">
        <v>0</v>
      </c>
    </row>
    <row r="428" spans="1:83" x14ac:dyDescent="0.25">
      <c r="A428" s="1">
        <v>244</v>
      </c>
      <c r="B428" s="1" t="s">
        <v>434</v>
      </c>
      <c r="C428" s="1" t="s">
        <v>435</v>
      </c>
      <c r="D428" s="7">
        <v>36017</v>
      </c>
      <c r="E428" s="9">
        <v>1998</v>
      </c>
      <c r="F428" s="13"/>
      <c r="G428" s="13"/>
      <c r="H428" s="11"/>
      <c r="I428" s="11"/>
      <c r="J428" s="9">
        <f t="shared" si="203"/>
        <v>3</v>
      </c>
      <c r="K428" s="9">
        <f t="shared" si="204"/>
        <v>0</v>
      </c>
      <c r="L428" s="9">
        <f t="shared" si="205"/>
        <v>0</v>
      </c>
      <c r="M428" s="9">
        <f t="shared" si="206"/>
        <v>1</v>
      </c>
      <c r="N428" s="1" t="s">
        <v>1879</v>
      </c>
      <c r="O428" s="7">
        <v>36911</v>
      </c>
      <c r="P428" s="1" t="s">
        <v>727</v>
      </c>
      <c r="Q428" s="1">
        <v>1</v>
      </c>
      <c r="R428" s="1" t="s">
        <v>728</v>
      </c>
      <c r="S428" s="1">
        <f t="shared" si="207"/>
        <v>0</v>
      </c>
      <c r="T428" s="1">
        <f t="shared" si="208"/>
        <v>1</v>
      </c>
      <c r="U428" s="1">
        <f t="shared" si="209"/>
        <v>0</v>
      </c>
      <c r="V428" s="1">
        <f t="shared" si="210"/>
        <v>0</v>
      </c>
      <c r="W428" s="1">
        <f t="shared" si="211"/>
        <v>0</v>
      </c>
      <c r="X428" s="1">
        <v>1</v>
      </c>
      <c r="Y428" s="1">
        <f t="shared" si="212"/>
        <v>0</v>
      </c>
      <c r="Z428" s="1">
        <f t="shared" si="213"/>
        <v>0</v>
      </c>
      <c r="AA428" s="1">
        <f t="shared" si="214"/>
        <v>0</v>
      </c>
      <c r="AB428" s="1">
        <f t="shared" si="215"/>
        <v>0</v>
      </c>
      <c r="AC428" s="1">
        <f t="shared" si="196"/>
        <v>0</v>
      </c>
      <c r="AD428" s="1">
        <f t="shared" si="216"/>
        <v>0</v>
      </c>
      <c r="AE428" s="1">
        <f t="shared" si="202"/>
        <v>0</v>
      </c>
      <c r="AF428" s="1">
        <f t="shared" si="230"/>
        <v>0</v>
      </c>
      <c r="AG428" s="1">
        <f t="shared" si="231"/>
        <v>0</v>
      </c>
      <c r="AH428" s="1">
        <v>0</v>
      </c>
      <c r="AI428" s="1">
        <v>0</v>
      </c>
      <c r="AJ428" s="1">
        <v>0</v>
      </c>
      <c r="AK428" s="1">
        <v>0</v>
      </c>
      <c r="AL428" s="1">
        <v>0</v>
      </c>
      <c r="AM428" s="1">
        <f t="shared" si="235"/>
        <v>0</v>
      </c>
      <c r="AN428" s="1">
        <v>0</v>
      </c>
      <c r="AO428" s="1">
        <f t="shared" si="234"/>
        <v>0</v>
      </c>
      <c r="AP428" s="1">
        <f t="shared" si="218"/>
        <v>0</v>
      </c>
      <c r="AQ428" s="1">
        <v>0</v>
      </c>
      <c r="AR428" s="1">
        <f t="shared" si="219"/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">
        <v>0</v>
      </c>
      <c r="AY428" s="2" t="s">
        <v>1465</v>
      </c>
      <c r="AZ428" s="2"/>
      <c r="BA428" s="2"/>
      <c r="BB428" s="2"/>
    </row>
    <row r="429" spans="1:83" x14ac:dyDescent="0.25">
      <c r="A429" s="1">
        <v>243</v>
      </c>
      <c r="B429" s="1" t="s">
        <v>1068</v>
      </c>
      <c r="C429" s="1" t="s">
        <v>607</v>
      </c>
      <c r="D429" s="7">
        <v>38725</v>
      </c>
      <c r="E429" s="9">
        <v>2006</v>
      </c>
      <c r="F429" s="13">
        <v>38372</v>
      </c>
      <c r="G429" s="13">
        <v>36911</v>
      </c>
      <c r="H429" s="11">
        <f>D429-F429</f>
        <v>353</v>
      </c>
      <c r="I429" s="11">
        <f>D429-G429</f>
        <v>1814</v>
      </c>
      <c r="J429" s="9">
        <f t="shared" si="203"/>
        <v>2</v>
      </c>
      <c r="K429" s="9">
        <f t="shared" si="204"/>
        <v>0</v>
      </c>
      <c r="L429" s="9">
        <f t="shared" si="205"/>
        <v>1</v>
      </c>
      <c r="M429" s="9">
        <f t="shared" si="206"/>
        <v>0</v>
      </c>
      <c r="N429" s="1" t="s">
        <v>215</v>
      </c>
      <c r="O429" s="7" t="s">
        <v>1613</v>
      </c>
      <c r="P429" s="1" t="s">
        <v>727</v>
      </c>
      <c r="Q429" s="1">
        <v>1</v>
      </c>
      <c r="R429" s="1" t="s">
        <v>728</v>
      </c>
      <c r="S429" s="1">
        <f t="shared" si="207"/>
        <v>0</v>
      </c>
      <c r="T429" s="1">
        <f t="shared" si="208"/>
        <v>1</v>
      </c>
      <c r="U429" s="1">
        <f t="shared" si="209"/>
        <v>0</v>
      </c>
      <c r="V429" s="1">
        <f t="shared" si="210"/>
        <v>0</v>
      </c>
      <c r="W429" s="1">
        <f t="shared" si="211"/>
        <v>0</v>
      </c>
      <c r="X429" s="1">
        <f t="shared" ref="X429:X441" si="236">IF(AY429="SPECIAL ASSISTANT",1,0)</f>
        <v>0</v>
      </c>
      <c r="Y429" s="1">
        <f t="shared" si="212"/>
        <v>1</v>
      </c>
      <c r="Z429" s="1">
        <f t="shared" si="213"/>
        <v>0</v>
      </c>
      <c r="AA429" s="1">
        <f t="shared" si="214"/>
        <v>0</v>
      </c>
      <c r="AB429" s="1">
        <f t="shared" si="215"/>
        <v>0</v>
      </c>
      <c r="AC429" s="1">
        <f t="shared" si="196"/>
        <v>0</v>
      </c>
      <c r="AD429" s="1">
        <f t="shared" si="216"/>
        <v>0</v>
      </c>
      <c r="AE429" s="1">
        <f t="shared" si="202"/>
        <v>0</v>
      </c>
      <c r="AF429" s="1">
        <f t="shared" si="230"/>
        <v>0</v>
      </c>
      <c r="AG429" s="1">
        <f t="shared" si="231"/>
        <v>0</v>
      </c>
      <c r="AH429" s="1">
        <v>0</v>
      </c>
      <c r="AI429" s="1">
        <v>0</v>
      </c>
      <c r="AJ429" s="1">
        <v>0</v>
      </c>
      <c r="AK429" s="1">
        <v>0</v>
      </c>
      <c r="AL429" s="1">
        <v>0</v>
      </c>
      <c r="AM429" s="1">
        <f t="shared" si="235"/>
        <v>0</v>
      </c>
      <c r="AN429" s="1">
        <v>0</v>
      </c>
      <c r="AO429" s="1">
        <f t="shared" si="234"/>
        <v>0</v>
      </c>
      <c r="AP429" s="1">
        <f t="shared" si="218"/>
        <v>0</v>
      </c>
      <c r="AQ429" s="1">
        <v>0</v>
      </c>
      <c r="AR429" s="1">
        <f t="shared" si="219"/>
        <v>0</v>
      </c>
      <c r="AS429" s="1">
        <v>0</v>
      </c>
      <c r="AT429" s="1">
        <v>0</v>
      </c>
      <c r="AU429" s="1">
        <v>0</v>
      </c>
      <c r="AV429" s="1">
        <v>0</v>
      </c>
      <c r="AW429" s="1">
        <v>0</v>
      </c>
      <c r="AX429" s="1">
        <v>0</v>
      </c>
      <c r="AY429" s="2" t="s">
        <v>1735</v>
      </c>
      <c r="AZ429" s="2" t="s">
        <v>1736</v>
      </c>
      <c r="BA429" s="2" t="s">
        <v>1906</v>
      </c>
      <c r="BB429" s="2" t="s">
        <v>1693</v>
      </c>
      <c r="BC429" s="1">
        <v>1</v>
      </c>
      <c r="BD429" s="1" t="s">
        <v>1918</v>
      </c>
      <c r="BE429" s="1">
        <v>0</v>
      </c>
      <c r="BG429" s="1">
        <v>0</v>
      </c>
      <c r="BH429" s="1">
        <v>0</v>
      </c>
      <c r="BI429" s="1">
        <v>0</v>
      </c>
      <c r="BJ429" s="1">
        <v>0</v>
      </c>
      <c r="BK429" s="1">
        <v>0</v>
      </c>
      <c r="BL429" s="1">
        <v>0</v>
      </c>
      <c r="BM429" s="1">
        <v>1</v>
      </c>
      <c r="BN429" s="1" t="s">
        <v>1974</v>
      </c>
      <c r="BO429" s="1">
        <v>1</v>
      </c>
      <c r="BP429" s="1">
        <v>0</v>
      </c>
      <c r="BQ429" s="1">
        <v>0</v>
      </c>
      <c r="BR429" s="1">
        <v>0</v>
      </c>
      <c r="BS429" s="1">
        <v>0</v>
      </c>
      <c r="BT429" s="1">
        <v>0</v>
      </c>
      <c r="BU429" s="1">
        <v>0</v>
      </c>
      <c r="BV429" s="1">
        <v>0</v>
      </c>
      <c r="BW429" s="1">
        <v>0</v>
      </c>
      <c r="BX429" s="1">
        <v>0</v>
      </c>
      <c r="BY429" s="1">
        <v>0</v>
      </c>
      <c r="CB429" s="1">
        <v>0</v>
      </c>
      <c r="CC429" s="1">
        <v>0</v>
      </c>
      <c r="CD429" s="1">
        <v>0</v>
      </c>
    </row>
    <row r="430" spans="1:83" x14ac:dyDescent="0.25">
      <c r="A430" s="1">
        <v>242</v>
      </c>
      <c r="B430" s="2" t="s">
        <v>432</v>
      </c>
      <c r="C430" s="1" t="s">
        <v>433</v>
      </c>
      <c r="D430" s="7">
        <v>36956</v>
      </c>
      <c r="E430" s="9">
        <v>2001</v>
      </c>
      <c r="F430" s="13">
        <v>36911</v>
      </c>
      <c r="G430" s="13">
        <v>36911</v>
      </c>
      <c r="H430" s="11">
        <f>D430-F430</f>
        <v>45</v>
      </c>
      <c r="I430" s="11">
        <f>D430-G430</f>
        <v>45</v>
      </c>
      <c r="J430" s="9">
        <f t="shared" si="203"/>
        <v>2</v>
      </c>
      <c r="K430" s="9">
        <f t="shared" si="204"/>
        <v>0</v>
      </c>
      <c r="L430" s="9">
        <f t="shared" si="205"/>
        <v>1</v>
      </c>
      <c r="M430" s="9">
        <f t="shared" si="206"/>
        <v>0</v>
      </c>
      <c r="N430" s="1" t="s">
        <v>215</v>
      </c>
      <c r="O430" s="7">
        <v>39833</v>
      </c>
      <c r="P430" s="1" t="s">
        <v>727</v>
      </c>
      <c r="Q430" s="1">
        <v>1</v>
      </c>
      <c r="R430" s="1" t="s">
        <v>728</v>
      </c>
      <c r="S430" s="1">
        <f t="shared" si="207"/>
        <v>0</v>
      </c>
      <c r="T430" s="1">
        <f t="shared" si="208"/>
        <v>1</v>
      </c>
      <c r="U430" s="1">
        <f t="shared" si="209"/>
        <v>0</v>
      </c>
      <c r="V430" s="1">
        <f t="shared" si="210"/>
        <v>1</v>
      </c>
      <c r="W430" s="1">
        <f t="shared" si="211"/>
        <v>0</v>
      </c>
      <c r="X430" s="1">
        <f t="shared" si="236"/>
        <v>0</v>
      </c>
      <c r="Y430" s="1">
        <f t="shared" si="212"/>
        <v>0</v>
      </c>
      <c r="Z430" s="1">
        <f t="shared" si="213"/>
        <v>0</v>
      </c>
      <c r="AA430" s="1">
        <f t="shared" si="214"/>
        <v>0</v>
      </c>
      <c r="AB430" s="1">
        <f t="shared" si="215"/>
        <v>0</v>
      </c>
      <c r="AC430" s="1">
        <f t="shared" ref="AC430:AC469" si="237">IF(AY430="DEPUTY ASSISTANT SECRETARY",1,0)</f>
        <v>0</v>
      </c>
      <c r="AD430" s="1">
        <f t="shared" si="216"/>
        <v>0</v>
      </c>
      <c r="AE430" s="1">
        <f t="shared" si="202"/>
        <v>0</v>
      </c>
      <c r="AF430" s="1">
        <f t="shared" si="230"/>
        <v>0</v>
      </c>
      <c r="AG430" s="1">
        <f t="shared" si="231"/>
        <v>0</v>
      </c>
      <c r="AH430" s="1">
        <v>0</v>
      </c>
      <c r="AI430" s="1">
        <v>0</v>
      </c>
      <c r="AJ430" s="1">
        <v>0</v>
      </c>
      <c r="AK430" s="1">
        <v>0</v>
      </c>
      <c r="AL430" s="1">
        <v>0</v>
      </c>
      <c r="AM430" s="1">
        <f t="shared" si="235"/>
        <v>0</v>
      </c>
      <c r="AN430" s="1">
        <v>0</v>
      </c>
      <c r="AO430" s="1">
        <f t="shared" si="234"/>
        <v>0</v>
      </c>
      <c r="AP430" s="1">
        <f t="shared" si="218"/>
        <v>0</v>
      </c>
      <c r="AQ430" s="1">
        <v>0</v>
      </c>
      <c r="AR430" s="1">
        <f t="shared" si="219"/>
        <v>0</v>
      </c>
      <c r="AS430" s="1">
        <v>0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AY430" s="2" t="s">
        <v>1814</v>
      </c>
      <c r="AZ430" s="2"/>
      <c r="BA430" s="2"/>
      <c r="BB430" s="2"/>
    </row>
    <row r="431" spans="1:83" x14ac:dyDescent="0.25">
      <c r="A431" s="1">
        <v>241</v>
      </c>
      <c r="B431" s="2" t="s">
        <v>431</v>
      </c>
      <c r="C431" s="1" t="s">
        <v>697</v>
      </c>
      <c r="D431" s="7">
        <v>35877</v>
      </c>
      <c r="E431" s="9">
        <v>1998</v>
      </c>
      <c r="F431" s="13"/>
      <c r="G431" s="13"/>
      <c r="H431" s="11"/>
      <c r="I431" s="11"/>
      <c r="J431" s="9">
        <f t="shared" si="203"/>
        <v>3</v>
      </c>
      <c r="K431" s="9">
        <f t="shared" si="204"/>
        <v>0</v>
      </c>
      <c r="L431" s="9">
        <f t="shared" si="205"/>
        <v>0</v>
      </c>
      <c r="M431" s="9">
        <f t="shared" si="206"/>
        <v>1</v>
      </c>
      <c r="N431" s="1" t="s">
        <v>1879</v>
      </c>
      <c r="O431" s="7">
        <v>36911</v>
      </c>
      <c r="P431" s="1" t="s">
        <v>741</v>
      </c>
      <c r="Q431" s="1">
        <v>0</v>
      </c>
      <c r="R431" s="1" t="s">
        <v>742</v>
      </c>
      <c r="S431" s="1">
        <f t="shared" si="207"/>
        <v>1</v>
      </c>
      <c r="T431" s="1">
        <f t="shared" si="208"/>
        <v>0</v>
      </c>
      <c r="U431" s="1">
        <f t="shared" si="209"/>
        <v>0</v>
      </c>
      <c r="V431" s="1">
        <f t="shared" si="210"/>
        <v>0</v>
      </c>
      <c r="W431" s="1">
        <f t="shared" si="211"/>
        <v>0</v>
      </c>
      <c r="X431" s="1">
        <f t="shared" si="236"/>
        <v>0</v>
      </c>
      <c r="Y431" s="1">
        <f t="shared" si="212"/>
        <v>0</v>
      </c>
      <c r="Z431" s="1">
        <f t="shared" si="213"/>
        <v>0</v>
      </c>
      <c r="AA431" s="1">
        <f t="shared" si="214"/>
        <v>0</v>
      </c>
      <c r="AB431" s="1">
        <f t="shared" si="215"/>
        <v>0</v>
      </c>
      <c r="AC431" s="1">
        <f t="shared" si="237"/>
        <v>1</v>
      </c>
      <c r="AD431" s="1">
        <f t="shared" si="216"/>
        <v>0</v>
      </c>
      <c r="AE431" s="1">
        <f t="shared" si="202"/>
        <v>0</v>
      </c>
      <c r="AF431" s="1">
        <f t="shared" si="230"/>
        <v>0</v>
      </c>
      <c r="AG431" s="1">
        <f t="shared" si="231"/>
        <v>0</v>
      </c>
      <c r="AH431" s="1">
        <v>0</v>
      </c>
      <c r="AI431" s="1">
        <v>1</v>
      </c>
      <c r="AJ431" s="1">
        <v>0</v>
      </c>
      <c r="AK431" s="1">
        <v>0</v>
      </c>
      <c r="AL431" s="1">
        <v>0</v>
      </c>
      <c r="AM431" s="1">
        <f t="shared" si="235"/>
        <v>0</v>
      </c>
      <c r="AN431" s="1">
        <v>1</v>
      </c>
      <c r="AO431" s="1">
        <v>1</v>
      </c>
      <c r="AP431" s="1">
        <f t="shared" si="218"/>
        <v>0</v>
      </c>
      <c r="AQ431" s="1">
        <v>0</v>
      </c>
      <c r="AR431" s="1">
        <f t="shared" si="219"/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">
        <v>0</v>
      </c>
      <c r="AY431" s="2" t="s">
        <v>1827</v>
      </c>
      <c r="AZ431" s="2"/>
      <c r="BA431" s="2"/>
      <c r="BB431" s="2"/>
    </row>
    <row r="432" spans="1:83" x14ac:dyDescent="0.25">
      <c r="A432" s="1">
        <v>240</v>
      </c>
      <c r="B432" s="2" t="s">
        <v>1019</v>
      </c>
      <c r="C432" s="1" t="s">
        <v>1020</v>
      </c>
      <c r="D432" s="7">
        <v>37193</v>
      </c>
      <c r="E432" s="9">
        <v>2001</v>
      </c>
      <c r="F432" s="13">
        <v>36911</v>
      </c>
      <c r="G432" s="13">
        <v>36911</v>
      </c>
      <c r="H432" s="11">
        <f>D432-F432</f>
        <v>282</v>
      </c>
      <c r="I432" s="11">
        <f>D432-G432</f>
        <v>282</v>
      </c>
      <c r="J432" s="9">
        <f t="shared" si="203"/>
        <v>2</v>
      </c>
      <c r="K432" s="9">
        <f t="shared" si="204"/>
        <v>0</v>
      </c>
      <c r="L432" s="9">
        <f t="shared" si="205"/>
        <v>1</v>
      </c>
      <c r="M432" s="9">
        <f t="shared" si="206"/>
        <v>0</v>
      </c>
      <c r="N432" s="1" t="s">
        <v>215</v>
      </c>
      <c r="O432" s="7" t="s">
        <v>1809</v>
      </c>
      <c r="P432" s="1" t="s">
        <v>727</v>
      </c>
      <c r="Q432" s="1">
        <v>1</v>
      </c>
      <c r="R432" s="1" t="s">
        <v>728</v>
      </c>
      <c r="S432" s="1">
        <f t="shared" si="207"/>
        <v>0</v>
      </c>
      <c r="T432" s="1">
        <f t="shared" si="208"/>
        <v>1</v>
      </c>
      <c r="U432" s="1">
        <f t="shared" si="209"/>
        <v>0</v>
      </c>
      <c r="V432" s="1">
        <f t="shared" si="210"/>
        <v>0</v>
      </c>
      <c r="W432" s="1">
        <f t="shared" si="211"/>
        <v>0</v>
      </c>
      <c r="X432" s="1">
        <f t="shared" si="236"/>
        <v>1</v>
      </c>
      <c r="Y432" s="1">
        <f t="shared" si="212"/>
        <v>0</v>
      </c>
      <c r="Z432" s="1">
        <f t="shared" si="213"/>
        <v>0</v>
      </c>
      <c r="AA432" s="1">
        <f t="shared" si="214"/>
        <v>0</v>
      </c>
      <c r="AB432" s="1">
        <f t="shared" si="215"/>
        <v>0</v>
      </c>
      <c r="AC432" s="1">
        <f t="shared" si="237"/>
        <v>0</v>
      </c>
      <c r="AD432" s="1">
        <f t="shared" si="216"/>
        <v>0</v>
      </c>
      <c r="AE432" s="1">
        <f t="shared" si="202"/>
        <v>0</v>
      </c>
      <c r="AF432" s="1">
        <f t="shared" si="230"/>
        <v>0</v>
      </c>
      <c r="AG432" s="1">
        <f t="shared" si="231"/>
        <v>0</v>
      </c>
      <c r="AH432" s="1">
        <v>0</v>
      </c>
      <c r="AI432" s="1">
        <v>0</v>
      </c>
      <c r="AJ432" s="1">
        <v>0</v>
      </c>
      <c r="AK432" s="1">
        <v>0</v>
      </c>
      <c r="AL432" s="1">
        <v>0</v>
      </c>
      <c r="AM432" s="1">
        <f t="shared" si="235"/>
        <v>0</v>
      </c>
      <c r="AN432" s="1">
        <v>0</v>
      </c>
      <c r="AO432" s="1">
        <f t="shared" ref="AO432:AO437" si="238">IF(K432="FORD",1,0)</f>
        <v>0</v>
      </c>
      <c r="AP432" s="1">
        <f t="shared" si="218"/>
        <v>0</v>
      </c>
      <c r="AQ432" s="1">
        <v>0</v>
      </c>
      <c r="AR432" s="1">
        <f t="shared" si="219"/>
        <v>0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0</v>
      </c>
      <c r="AY432" s="2" t="s">
        <v>1722</v>
      </c>
      <c r="AZ432" s="2" t="s">
        <v>1725</v>
      </c>
      <c r="BA432" s="2" t="s">
        <v>1905</v>
      </c>
      <c r="BB432" s="2" t="s">
        <v>1813</v>
      </c>
    </row>
    <row r="433" spans="1:83" x14ac:dyDescent="0.25">
      <c r="A433" s="1">
        <v>239</v>
      </c>
      <c r="B433" s="1" t="s">
        <v>429</v>
      </c>
      <c r="C433" s="1" t="s">
        <v>430</v>
      </c>
      <c r="D433" s="7">
        <v>35551</v>
      </c>
      <c r="E433" s="9">
        <v>1997</v>
      </c>
      <c r="F433" s="13"/>
      <c r="G433" s="13"/>
      <c r="H433" s="11"/>
      <c r="I433" s="11"/>
      <c r="J433" s="9">
        <f t="shared" si="203"/>
        <v>3</v>
      </c>
      <c r="K433" s="9">
        <f t="shared" si="204"/>
        <v>0</v>
      </c>
      <c r="L433" s="9">
        <f t="shared" si="205"/>
        <v>0</v>
      </c>
      <c r="M433" s="9">
        <f t="shared" si="206"/>
        <v>1</v>
      </c>
      <c r="N433" s="1" t="s">
        <v>1879</v>
      </c>
      <c r="O433" s="7">
        <v>36911</v>
      </c>
      <c r="P433" s="1" t="s">
        <v>731</v>
      </c>
      <c r="Q433" s="1">
        <v>0</v>
      </c>
      <c r="R433" s="1" t="s">
        <v>732</v>
      </c>
      <c r="S433" s="1">
        <f t="shared" si="207"/>
        <v>0</v>
      </c>
      <c r="T433" s="1">
        <f t="shared" si="208"/>
        <v>0</v>
      </c>
      <c r="U433" s="1">
        <f t="shared" si="209"/>
        <v>1</v>
      </c>
      <c r="V433" s="1">
        <f t="shared" si="210"/>
        <v>0</v>
      </c>
      <c r="W433" s="1">
        <f t="shared" si="211"/>
        <v>0</v>
      </c>
      <c r="X433" s="1">
        <f t="shared" si="236"/>
        <v>0</v>
      </c>
      <c r="Y433" s="1">
        <f t="shared" si="212"/>
        <v>0</v>
      </c>
      <c r="Z433" s="1">
        <f t="shared" si="213"/>
        <v>0</v>
      </c>
      <c r="AA433" s="1">
        <f t="shared" si="214"/>
        <v>0</v>
      </c>
      <c r="AB433" s="1">
        <f t="shared" si="215"/>
        <v>0</v>
      </c>
      <c r="AC433" s="1">
        <f t="shared" si="237"/>
        <v>0</v>
      </c>
      <c r="AD433" s="1">
        <f t="shared" si="216"/>
        <v>0</v>
      </c>
      <c r="AE433" s="1">
        <f t="shared" si="202"/>
        <v>0</v>
      </c>
      <c r="AF433" s="1">
        <f t="shared" si="230"/>
        <v>0</v>
      </c>
      <c r="AG433" s="1">
        <f t="shared" si="231"/>
        <v>1</v>
      </c>
      <c r="AH433" s="1">
        <v>0</v>
      </c>
      <c r="AI433" s="1">
        <v>0</v>
      </c>
      <c r="AJ433" s="1">
        <v>0</v>
      </c>
      <c r="AK433" s="1">
        <v>0</v>
      </c>
      <c r="AL433" s="1">
        <v>0</v>
      </c>
      <c r="AM433" s="1">
        <f t="shared" si="235"/>
        <v>0</v>
      </c>
      <c r="AN433" s="1">
        <v>1</v>
      </c>
      <c r="AO433" s="1">
        <f t="shared" si="238"/>
        <v>0</v>
      </c>
      <c r="AP433" s="1">
        <f t="shared" si="218"/>
        <v>0</v>
      </c>
      <c r="AQ433" s="1">
        <v>0</v>
      </c>
      <c r="AR433" s="1">
        <f t="shared" si="219"/>
        <v>0</v>
      </c>
      <c r="AS433" s="1">
        <v>0</v>
      </c>
      <c r="AT433" s="1">
        <v>0</v>
      </c>
      <c r="AU433" s="1">
        <v>0</v>
      </c>
      <c r="AV433" s="1">
        <v>0</v>
      </c>
      <c r="AW433" s="1">
        <v>0</v>
      </c>
      <c r="AX433" s="1">
        <v>0</v>
      </c>
      <c r="AY433" s="2" t="s">
        <v>1870</v>
      </c>
      <c r="AZ433" s="2"/>
      <c r="BA433" s="2"/>
      <c r="BB433" s="2"/>
    </row>
    <row r="434" spans="1:83" x14ac:dyDescent="0.25">
      <c r="A434" s="1">
        <v>237</v>
      </c>
      <c r="B434" s="2" t="s">
        <v>628</v>
      </c>
      <c r="C434" s="1" t="s">
        <v>629</v>
      </c>
      <c r="D434" s="7">
        <v>36990</v>
      </c>
      <c r="E434" s="9">
        <v>2001</v>
      </c>
      <c r="F434" s="13">
        <v>36911</v>
      </c>
      <c r="G434" s="13">
        <v>36911</v>
      </c>
      <c r="H434" s="11">
        <f t="shared" ref="H434:H441" si="239">D434-F434</f>
        <v>79</v>
      </c>
      <c r="I434" s="11">
        <f t="shared" ref="I434:I441" si="240">D434-G434</f>
        <v>79</v>
      </c>
      <c r="J434" s="9">
        <f t="shared" si="203"/>
        <v>2</v>
      </c>
      <c r="K434" s="9">
        <f t="shared" si="204"/>
        <v>0</v>
      </c>
      <c r="L434" s="9">
        <f t="shared" si="205"/>
        <v>1</v>
      </c>
      <c r="M434" s="9">
        <f t="shared" si="206"/>
        <v>0</v>
      </c>
      <c r="N434" s="1" t="s">
        <v>215</v>
      </c>
      <c r="O434" s="7" t="s">
        <v>1548</v>
      </c>
      <c r="P434" s="1" t="s">
        <v>741</v>
      </c>
      <c r="Q434" s="1">
        <v>0</v>
      </c>
      <c r="R434" s="1" t="s">
        <v>742</v>
      </c>
      <c r="S434" s="1">
        <f t="shared" si="207"/>
        <v>1</v>
      </c>
      <c r="T434" s="1">
        <f t="shared" si="208"/>
        <v>0</v>
      </c>
      <c r="U434" s="1">
        <f t="shared" si="209"/>
        <v>0</v>
      </c>
      <c r="V434" s="1">
        <f t="shared" si="210"/>
        <v>0</v>
      </c>
      <c r="W434" s="1">
        <f t="shared" si="211"/>
        <v>0</v>
      </c>
      <c r="X434" s="1">
        <f t="shared" si="236"/>
        <v>0</v>
      </c>
      <c r="Y434" s="1">
        <f t="shared" si="212"/>
        <v>0</v>
      </c>
      <c r="Z434" s="1">
        <f t="shared" si="213"/>
        <v>0</v>
      </c>
      <c r="AA434" s="1">
        <f t="shared" si="214"/>
        <v>0</v>
      </c>
      <c r="AB434" s="1">
        <f t="shared" si="215"/>
        <v>0</v>
      </c>
      <c r="AC434" s="1">
        <f t="shared" si="237"/>
        <v>0</v>
      </c>
      <c r="AD434" s="1">
        <f t="shared" si="216"/>
        <v>0</v>
      </c>
      <c r="AE434" s="1">
        <f t="shared" si="202"/>
        <v>0</v>
      </c>
      <c r="AF434" s="1">
        <f t="shared" si="230"/>
        <v>0</v>
      </c>
      <c r="AG434" s="1">
        <f t="shared" si="231"/>
        <v>0</v>
      </c>
      <c r="AH434" s="1">
        <v>0</v>
      </c>
      <c r="AI434" s="1">
        <v>0</v>
      </c>
      <c r="AJ434" s="1">
        <v>0</v>
      </c>
      <c r="AK434" s="1">
        <v>0</v>
      </c>
      <c r="AL434" s="1">
        <v>0</v>
      </c>
      <c r="AM434" s="1">
        <v>1</v>
      </c>
      <c r="AN434" s="1">
        <v>0</v>
      </c>
      <c r="AO434" s="1">
        <f t="shared" si="238"/>
        <v>0</v>
      </c>
      <c r="AP434" s="1">
        <f t="shared" si="218"/>
        <v>0</v>
      </c>
      <c r="AQ434" s="1">
        <v>0</v>
      </c>
      <c r="AR434" s="1">
        <f t="shared" si="219"/>
        <v>0</v>
      </c>
      <c r="AS434" s="1">
        <v>0</v>
      </c>
      <c r="AT434" s="1">
        <v>0</v>
      </c>
      <c r="AU434" s="1">
        <v>0</v>
      </c>
      <c r="AV434" s="1">
        <v>1</v>
      </c>
      <c r="AW434" s="1">
        <v>0</v>
      </c>
      <c r="AX434" s="1">
        <v>0</v>
      </c>
      <c r="AY434" s="2" t="s">
        <v>1546</v>
      </c>
      <c r="AZ434" s="2" t="s">
        <v>1547</v>
      </c>
      <c r="BA434" s="2" t="s">
        <v>1904</v>
      </c>
      <c r="BB434" s="2" t="s">
        <v>1813</v>
      </c>
    </row>
    <row r="435" spans="1:83" x14ac:dyDescent="0.25">
      <c r="A435" s="1">
        <v>236</v>
      </c>
      <c r="B435" s="1" t="s">
        <v>873</v>
      </c>
      <c r="C435" s="1" t="s">
        <v>874</v>
      </c>
      <c r="D435" s="7">
        <v>37054</v>
      </c>
      <c r="E435" s="9">
        <v>2001</v>
      </c>
      <c r="F435" s="13">
        <v>36911</v>
      </c>
      <c r="G435" s="13">
        <v>36911</v>
      </c>
      <c r="H435" s="11">
        <f t="shared" si="239"/>
        <v>143</v>
      </c>
      <c r="I435" s="11">
        <f t="shared" si="240"/>
        <v>143</v>
      </c>
      <c r="J435" s="9">
        <f t="shared" si="203"/>
        <v>2</v>
      </c>
      <c r="K435" s="9">
        <f t="shared" si="204"/>
        <v>0</v>
      </c>
      <c r="L435" s="9">
        <f t="shared" si="205"/>
        <v>1</v>
      </c>
      <c r="M435" s="9">
        <f t="shared" si="206"/>
        <v>0</v>
      </c>
      <c r="N435" s="1" t="s">
        <v>215</v>
      </c>
      <c r="O435" s="7" t="s">
        <v>1531</v>
      </c>
      <c r="P435" s="1" t="s">
        <v>731</v>
      </c>
      <c r="Q435" s="1">
        <v>0</v>
      </c>
      <c r="R435" s="1" t="s">
        <v>732</v>
      </c>
      <c r="S435" s="1">
        <f t="shared" si="207"/>
        <v>0</v>
      </c>
      <c r="T435" s="1">
        <f t="shared" si="208"/>
        <v>0</v>
      </c>
      <c r="U435" s="1">
        <f t="shared" si="209"/>
        <v>1</v>
      </c>
      <c r="V435" s="1">
        <f t="shared" si="210"/>
        <v>0</v>
      </c>
      <c r="W435" s="1">
        <f t="shared" si="211"/>
        <v>0</v>
      </c>
      <c r="X435" s="1">
        <f t="shared" si="236"/>
        <v>1</v>
      </c>
      <c r="Y435" s="1">
        <f t="shared" si="212"/>
        <v>0</v>
      </c>
      <c r="Z435" s="1">
        <f t="shared" si="213"/>
        <v>0</v>
      </c>
      <c r="AA435" s="1">
        <f t="shared" si="214"/>
        <v>0</v>
      </c>
      <c r="AB435" s="1">
        <f t="shared" si="215"/>
        <v>0</v>
      </c>
      <c r="AC435" s="1">
        <f t="shared" si="237"/>
        <v>0</v>
      </c>
      <c r="AD435" s="1">
        <f t="shared" si="216"/>
        <v>0</v>
      </c>
      <c r="AE435" s="1">
        <f t="shared" si="202"/>
        <v>0</v>
      </c>
      <c r="AF435" s="1">
        <f t="shared" si="230"/>
        <v>0</v>
      </c>
      <c r="AG435" s="1">
        <f t="shared" si="231"/>
        <v>0</v>
      </c>
      <c r="AH435" s="1">
        <v>0</v>
      </c>
      <c r="AI435" s="1">
        <v>0</v>
      </c>
      <c r="AJ435" s="1">
        <v>0</v>
      </c>
      <c r="AK435" s="1">
        <v>0</v>
      </c>
      <c r="AL435" s="1">
        <v>0</v>
      </c>
      <c r="AM435" s="1">
        <f t="shared" ref="AM435:AM466" si="241">IF(K435="FORD",1,0)</f>
        <v>0</v>
      </c>
      <c r="AN435" s="1">
        <v>0</v>
      </c>
      <c r="AO435" s="1">
        <f t="shared" si="238"/>
        <v>0</v>
      </c>
      <c r="AP435" s="1">
        <f t="shared" si="218"/>
        <v>0</v>
      </c>
      <c r="AQ435" s="1">
        <v>0</v>
      </c>
      <c r="AR435" s="1">
        <f t="shared" si="219"/>
        <v>0</v>
      </c>
      <c r="AS435" s="1">
        <v>0</v>
      </c>
      <c r="AT435" s="1">
        <v>0</v>
      </c>
      <c r="AU435" s="1">
        <v>0</v>
      </c>
      <c r="AV435" s="1">
        <v>0</v>
      </c>
      <c r="AW435" s="1">
        <v>0</v>
      </c>
      <c r="AX435" s="1">
        <v>0</v>
      </c>
      <c r="AY435" s="2" t="s">
        <v>1722</v>
      </c>
      <c r="AZ435" s="2" t="s">
        <v>1741</v>
      </c>
      <c r="BA435" s="2" t="s">
        <v>1905</v>
      </c>
      <c r="BB435" s="2" t="s">
        <v>1813</v>
      </c>
    </row>
    <row r="436" spans="1:83" x14ac:dyDescent="0.25">
      <c r="A436" s="1">
        <v>234</v>
      </c>
      <c r="B436" s="2" t="s">
        <v>1242</v>
      </c>
      <c r="C436" s="2" t="s">
        <v>1243</v>
      </c>
      <c r="D436" s="8">
        <v>37549</v>
      </c>
      <c r="E436" s="9">
        <v>2002</v>
      </c>
      <c r="F436" s="13">
        <v>36911</v>
      </c>
      <c r="G436" s="13">
        <v>36911</v>
      </c>
      <c r="H436" s="11">
        <f t="shared" si="239"/>
        <v>638</v>
      </c>
      <c r="I436" s="11">
        <f t="shared" si="240"/>
        <v>638</v>
      </c>
      <c r="J436" s="9">
        <f t="shared" si="203"/>
        <v>2</v>
      </c>
      <c r="K436" s="9">
        <f t="shared" si="204"/>
        <v>0</v>
      </c>
      <c r="L436" s="9">
        <f t="shared" si="205"/>
        <v>1</v>
      </c>
      <c r="M436" s="9">
        <f t="shared" si="206"/>
        <v>0</v>
      </c>
      <c r="N436" s="1" t="s">
        <v>215</v>
      </c>
      <c r="O436" s="7" t="s">
        <v>1792</v>
      </c>
      <c r="P436" s="1" t="s">
        <v>727</v>
      </c>
      <c r="Q436" s="1">
        <v>1</v>
      </c>
      <c r="R436" s="1" t="s">
        <v>728</v>
      </c>
      <c r="S436" s="1">
        <f t="shared" si="207"/>
        <v>0</v>
      </c>
      <c r="T436" s="1">
        <f t="shared" si="208"/>
        <v>1</v>
      </c>
      <c r="U436" s="1">
        <f t="shared" si="209"/>
        <v>0</v>
      </c>
      <c r="V436" s="1">
        <f t="shared" si="210"/>
        <v>0</v>
      </c>
      <c r="W436" s="1">
        <f t="shared" si="211"/>
        <v>0</v>
      </c>
      <c r="X436" s="1">
        <f t="shared" si="236"/>
        <v>1</v>
      </c>
      <c r="Y436" s="1">
        <f t="shared" si="212"/>
        <v>0</v>
      </c>
      <c r="Z436" s="1">
        <f t="shared" si="213"/>
        <v>0</v>
      </c>
      <c r="AA436" s="1">
        <f t="shared" si="214"/>
        <v>0</v>
      </c>
      <c r="AB436" s="1">
        <f t="shared" si="215"/>
        <v>0</v>
      </c>
      <c r="AC436" s="1">
        <f t="shared" si="237"/>
        <v>0</v>
      </c>
      <c r="AD436" s="1">
        <f t="shared" si="216"/>
        <v>0</v>
      </c>
      <c r="AE436" s="1">
        <f t="shared" si="202"/>
        <v>0</v>
      </c>
      <c r="AF436" s="1">
        <f t="shared" si="230"/>
        <v>0</v>
      </c>
      <c r="AG436" s="1">
        <f t="shared" si="231"/>
        <v>0</v>
      </c>
      <c r="AH436" s="1">
        <v>0</v>
      </c>
      <c r="AI436" s="1">
        <v>0</v>
      </c>
      <c r="AJ436" s="1">
        <v>0</v>
      </c>
      <c r="AK436" s="1">
        <v>0</v>
      </c>
      <c r="AL436" s="1">
        <v>0</v>
      </c>
      <c r="AM436" s="1">
        <f t="shared" si="241"/>
        <v>0</v>
      </c>
      <c r="AN436" s="1">
        <v>0</v>
      </c>
      <c r="AO436" s="1">
        <f t="shared" si="238"/>
        <v>0</v>
      </c>
      <c r="AP436" s="1">
        <f t="shared" si="218"/>
        <v>0</v>
      </c>
      <c r="AQ436" s="1">
        <v>0</v>
      </c>
      <c r="AR436" s="1">
        <f t="shared" si="219"/>
        <v>0</v>
      </c>
      <c r="AS436" s="1">
        <v>0</v>
      </c>
      <c r="AT436" s="1">
        <v>0</v>
      </c>
      <c r="AU436" s="1">
        <v>0</v>
      </c>
      <c r="AV436" s="1">
        <v>0</v>
      </c>
      <c r="AW436" s="1">
        <v>0</v>
      </c>
      <c r="AX436" s="1">
        <v>0</v>
      </c>
      <c r="AY436" s="2" t="s">
        <v>1722</v>
      </c>
      <c r="AZ436" s="2" t="s">
        <v>1729</v>
      </c>
      <c r="BA436" s="2" t="s">
        <v>1909</v>
      </c>
      <c r="BB436" s="2" t="s">
        <v>1813</v>
      </c>
    </row>
    <row r="437" spans="1:83" x14ac:dyDescent="0.25">
      <c r="A437" s="1">
        <v>233</v>
      </c>
      <c r="B437" s="2" t="s">
        <v>1008</v>
      </c>
      <c r="C437" s="1" t="s">
        <v>428</v>
      </c>
      <c r="D437" s="7">
        <v>37144</v>
      </c>
      <c r="E437" s="9">
        <v>2001</v>
      </c>
      <c r="F437" s="13">
        <v>36911</v>
      </c>
      <c r="G437" s="13">
        <v>36911</v>
      </c>
      <c r="H437" s="11">
        <f t="shared" si="239"/>
        <v>233</v>
      </c>
      <c r="I437" s="11">
        <f t="shared" si="240"/>
        <v>233</v>
      </c>
      <c r="J437" s="9">
        <f t="shared" si="203"/>
        <v>2</v>
      </c>
      <c r="K437" s="9">
        <f t="shared" si="204"/>
        <v>0</v>
      </c>
      <c r="L437" s="9">
        <f t="shared" si="205"/>
        <v>1</v>
      </c>
      <c r="M437" s="9">
        <f t="shared" si="206"/>
        <v>0</v>
      </c>
      <c r="N437" s="1" t="s">
        <v>215</v>
      </c>
      <c r="O437" s="7" t="s">
        <v>1688</v>
      </c>
      <c r="P437" s="1" t="s">
        <v>727</v>
      </c>
      <c r="Q437" s="1">
        <v>1</v>
      </c>
      <c r="R437" s="1" t="s">
        <v>728</v>
      </c>
      <c r="S437" s="1">
        <f t="shared" si="207"/>
        <v>0</v>
      </c>
      <c r="T437" s="1">
        <f t="shared" si="208"/>
        <v>1</v>
      </c>
      <c r="U437" s="1">
        <f t="shared" si="209"/>
        <v>0</v>
      </c>
      <c r="V437" s="1">
        <f t="shared" si="210"/>
        <v>0</v>
      </c>
      <c r="W437" s="1">
        <f t="shared" si="211"/>
        <v>0</v>
      </c>
      <c r="X437" s="1">
        <f t="shared" si="236"/>
        <v>0</v>
      </c>
      <c r="Y437" s="1">
        <f t="shared" si="212"/>
        <v>0</v>
      </c>
      <c r="Z437" s="1">
        <f t="shared" si="213"/>
        <v>1</v>
      </c>
      <c r="AA437" s="1">
        <f t="shared" si="214"/>
        <v>0</v>
      </c>
      <c r="AB437" s="1">
        <f t="shared" si="215"/>
        <v>0</v>
      </c>
      <c r="AC437" s="1">
        <f t="shared" si="237"/>
        <v>0</v>
      </c>
      <c r="AD437" s="1">
        <f t="shared" si="216"/>
        <v>0</v>
      </c>
      <c r="AE437" s="1">
        <f t="shared" si="202"/>
        <v>0</v>
      </c>
      <c r="AF437" s="1">
        <f t="shared" si="230"/>
        <v>0</v>
      </c>
      <c r="AG437" s="1">
        <f t="shared" si="231"/>
        <v>0</v>
      </c>
      <c r="AH437" s="1">
        <v>0</v>
      </c>
      <c r="AI437" s="1">
        <v>0</v>
      </c>
      <c r="AJ437" s="1">
        <v>0</v>
      </c>
      <c r="AK437" s="1">
        <v>0</v>
      </c>
      <c r="AL437" s="1">
        <v>0</v>
      </c>
      <c r="AM437" s="1">
        <f t="shared" si="241"/>
        <v>0</v>
      </c>
      <c r="AN437" s="1">
        <v>0</v>
      </c>
      <c r="AO437" s="1">
        <f t="shared" si="238"/>
        <v>0</v>
      </c>
      <c r="AP437" s="1">
        <f t="shared" si="218"/>
        <v>0</v>
      </c>
      <c r="AQ437" s="1">
        <v>0</v>
      </c>
      <c r="AR437" s="1">
        <f t="shared" si="219"/>
        <v>0</v>
      </c>
      <c r="AS437" s="1">
        <v>0</v>
      </c>
      <c r="AT437" s="1">
        <v>0</v>
      </c>
      <c r="AU437" s="1">
        <v>0</v>
      </c>
      <c r="AV437" s="1">
        <v>0</v>
      </c>
      <c r="AW437" s="1">
        <v>0</v>
      </c>
      <c r="AX437" s="1">
        <v>0</v>
      </c>
      <c r="AY437" s="2" t="s">
        <v>1769</v>
      </c>
      <c r="AZ437" s="2" t="s">
        <v>1729</v>
      </c>
      <c r="BA437" s="2" t="s">
        <v>1909</v>
      </c>
      <c r="BB437" s="2" t="s">
        <v>1813</v>
      </c>
    </row>
    <row r="438" spans="1:83" x14ac:dyDescent="0.25">
      <c r="A438" s="1">
        <v>232</v>
      </c>
      <c r="B438" s="1" t="s">
        <v>426</v>
      </c>
      <c r="C438" s="1" t="s">
        <v>427</v>
      </c>
      <c r="D438" s="7">
        <v>40111</v>
      </c>
      <c r="E438" s="10">
        <v>2009</v>
      </c>
      <c r="F438" s="13">
        <v>39833</v>
      </c>
      <c r="G438" s="13">
        <v>39833</v>
      </c>
      <c r="H438" s="11">
        <f t="shared" si="239"/>
        <v>278</v>
      </c>
      <c r="I438" s="11">
        <f t="shared" si="240"/>
        <v>278</v>
      </c>
      <c r="J438" s="9">
        <f t="shared" si="203"/>
        <v>1</v>
      </c>
      <c r="K438" s="9">
        <f t="shared" si="204"/>
        <v>1</v>
      </c>
      <c r="L438" s="9">
        <f t="shared" si="205"/>
        <v>0</v>
      </c>
      <c r="M438" s="9">
        <f t="shared" si="206"/>
        <v>0</v>
      </c>
      <c r="N438" s="5" t="s">
        <v>197</v>
      </c>
      <c r="O438" s="7"/>
      <c r="P438" s="1" t="s">
        <v>727</v>
      </c>
      <c r="Q438" s="1">
        <v>1</v>
      </c>
      <c r="R438" s="1" t="s">
        <v>728</v>
      </c>
      <c r="S438" s="1">
        <f t="shared" si="207"/>
        <v>0</v>
      </c>
      <c r="T438" s="1">
        <f t="shared" si="208"/>
        <v>1</v>
      </c>
      <c r="U438" s="1">
        <f t="shared" si="209"/>
        <v>0</v>
      </c>
      <c r="V438" s="1">
        <f t="shared" si="210"/>
        <v>0</v>
      </c>
      <c r="W438" s="1">
        <f t="shared" si="211"/>
        <v>0</v>
      </c>
      <c r="X438" s="1">
        <f t="shared" si="236"/>
        <v>0</v>
      </c>
      <c r="Y438" s="1">
        <f t="shared" si="212"/>
        <v>0</v>
      </c>
      <c r="Z438" s="1">
        <f t="shared" si="213"/>
        <v>0</v>
      </c>
      <c r="AA438" s="1">
        <f t="shared" si="214"/>
        <v>0</v>
      </c>
      <c r="AB438" s="1">
        <f t="shared" si="215"/>
        <v>0</v>
      </c>
      <c r="AC438" s="1">
        <f t="shared" si="237"/>
        <v>0</v>
      </c>
      <c r="AD438" s="1">
        <f t="shared" si="216"/>
        <v>0</v>
      </c>
      <c r="AE438" s="1">
        <f t="shared" si="202"/>
        <v>0</v>
      </c>
      <c r="AF438" s="1">
        <f t="shared" si="230"/>
        <v>0</v>
      </c>
      <c r="AG438" s="1">
        <f t="shared" si="231"/>
        <v>0</v>
      </c>
      <c r="AH438" s="1">
        <v>0</v>
      </c>
      <c r="AI438" s="1">
        <v>0</v>
      </c>
      <c r="AJ438" s="1">
        <v>0</v>
      </c>
      <c r="AK438" s="1">
        <v>0</v>
      </c>
      <c r="AL438" s="1">
        <v>0</v>
      </c>
      <c r="AM438" s="1">
        <f t="shared" si="241"/>
        <v>0</v>
      </c>
      <c r="AN438" s="1">
        <v>0</v>
      </c>
      <c r="AO438" s="1">
        <v>1</v>
      </c>
      <c r="AP438" s="1">
        <f t="shared" si="218"/>
        <v>0</v>
      </c>
      <c r="AQ438" s="1">
        <v>0</v>
      </c>
      <c r="AR438" s="1">
        <f t="shared" si="219"/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1">
        <v>0</v>
      </c>
      <c r="AY438" s="2" t="s">
        <v>1835</v>
      </c>
      <c r="AZ438" s="2"/>
      <c r="BA438" s="2"/>
      <c r="BB438" s="2"/>
      <c r="BC438" s="1">
        <v>1</v>
      </c>
      <c r="BE438" s="1">
        <v>0</v>
      </c>
      <c r="BG438" s="1">
        <v>0</v>
      </c>
      <c r="BH438" s="1">
        <v>0</v>
      </c>
      <c r="BI438" s="1">
        <v>0</v>
      </c>
      <c r="BJ438" s="1">
        <v>0</v>
      </c>
      <c r="BK438" s="1">
        <v>0</v>
      </c>
      <c r="BL438" s="1">
        <v>0</v>
      </c>
      <c r="BM438" s="5">
        <v>1</v>
      </c>
      <c r="BN438" s="5" t="s">
        <v>128</v>
      </c>
      <c r="BO438" s="1">
        <v>0</v>
      </c>
      <c r="BP438" s="1">
        <v>1</v>
      </c>
      <c r="BQ438" s="1">
        <v>0</v>
      </c>
      <c r="BR438" s="1">
        <v>0</v>
      </c>
      <c r="BS438" s="1">
        <v>0</v>
      </c>
      <c r="BT438" s="1">
        <v>0</v>
      </c>
      <c r="BU438" s="1">
        <v>0</v>
      </c>
      <c r="BV438" s="1">
        <v>0</v>
      </c>
      <c r="BW438" s="1">
        <v>0</v>
      </c>
      <c r="BX438" s="1">
        <v>1</v>
      </c>
      <c r="BY438" s="1">
        <v>0</v>
      </c>
      <c r="CB438" s="1">
        <v>1</v>
      </c>
      <c r="CC438" s="1">
        <v>0</v>
      </c>
      <c r="CD438" s="1">
        <v>0</v>
      </c>
    </row>
    <row r="439" spans="1:83" x14ac:dyDescent="0.25">
      <c r="A439" s="1">
        <v>230</v>
      </c>
      <c r="B439" s="2" t="s">
        <v>1367</v>
      </c>
      <c r="C439" s="2" t="s">
        <v>1368</v>
      </c>
      <c r="D439" s="8">
        <v>39985</v>
      </c>
      <c r="E439" s="10">
        <v>2009</v>
      </c>
      <c r="F439" s="13">
        <v>39833</v>
      </c>
      <c r="G439" s="13">
        <v>39833</v>
      </c>
      <c r="H439" s="11">
        <f t="shared" si="239"/>
        <v>152</v>
      </c>
      <c r="I439" s="11">
        <f t="shared" si="240"/>
        <v>152</v>
      </c>
      <c r="J439" s="9">
        <f t="shared" si="203"/>
        <v>1</v>
      </c>
      <c r="K439" s="9">
        <f t="shared" si="204"/>
        <v>1</v>
      </c>
      <c r="L439" s="9">
        <f t="shared" si="205"/>
        <v>0</v>
      </c>
      <c r="M439" s="9">
        <f t="shared" si="206"/>
        <v>0</v>
      </c>
      <c r="N439" s="1" t="s">
        <v>197</v>
      </c>
      <c r="P439" s="1" t="s">
        <v>741</v>
      </c>
      <c r="Q439" s="1">
        <v>0</v>
      </c>
      <c r="R439" s="1" t="s">
        <v>742</v>
      </c>
      <c r="S439" s="1">
        <f t="shared" si="207"/>
        <v>1</v>
      </c>
      <c r="T439" s="1">
        <f t="shared" si="208"/>
        <v>0</v>
      </c>
      <c r="U439" s="1">
        <f t="shared" si="209"/>
        <v>0</v>
      </c>
      <c r="V439" s="1">
        <f t="shared" si="210"/>
        <v>0</v>
      </c>
      <c r="W439" s="1">
        <f t="shared" si="211"/>
        <v>0</v>
      </c>
      <c r="X439" s="1">
        <f t="shared" si="236"/>
        <v>0</v>
      </c>
      <c r="Y439" s="1">
        <f t="shared" si="212"/>
        <v>0</v>
      </c>
      <c r="Z439" s="1">
        <f t="shared" si="213"/>
        <v>0</v>
      </c>
      <c r="AA439" s="1">
        <f t="shared" si="214"/>
        <v>0</v>
      </c>
      <c r="AB439" s="1">
        <f t="shared" si="215"/>
        <v>0</v>
      </c>
      <c r="AC439" s="1">
        <f t="shared" si="237"/>
        <v>0</v>
      </c>
      <c r="AD439" s="1">
        <f t="shared" si="216"/>
        <v>0</v>
      </c>
      <c r="AE439" s="1">
        <f t="shared" si="202"/>
        <v>0</v>
      </c>
      <c r="AF439" s="1">
        <f t="shared" si="230"/>
        <v>0</v>
      </c>
      <c r="AG439" s="1">
        <f t="shared" si="231"/>
        <v>0</v>
      </c>
      <c r="AH439" s="1">
        <v>0</v>
      </c>
      <c r="AI439" s="1">
        <v>1</v>
      </c>
      <c r="AJ439" s="1">
        <v>0</v>
      </c>
      <c r="AK439" s="1">
        <v>0</v>
      </c>
      <c r="AL439" s="1">
        <v>0</v>
      </c>
      <c r="AM439" s="1">
        <f t="shared" si="241"/>
        <v>0</v>
      </c>
      <c r="AN439" s="1">
        <v>1</v>
      </c>
      <c r="AO439" s="1">
        <v>1</v>
      </c>
      <c r="AP439" s="1">
        <f t="shared" si="218"/>
        <v>0</v>
      </c>
      <c r="AQ439" s="1">
        <v>0</v>
      </c>
      <c r="AR439" s="1">
        <f t="shared" si="219"/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0</v>
      </c>
      <c r="AY439" s="2" t="s">
        <v>1846</v>
      </c>
      <c r="AZ439" s="2" t="s">
        <v>1812</v>
      </c>
      <c r="BA439" s="2" t="s">
        <v>1914</v>
      </c>
      <c r="BB439" s="2" t="s">
        <v>1831</v>
      </c>
      <c r="BC439" s="1">
        <v>2</v>
      </c>
      <c r="BD439" s="1" t="s">
        <v>218</v>
      </c>
      <c r="BE439" s="1">
        <v>1</v>
      </c>
      <c r="BG439" s="1">
        <v>1</v>
      </c>
      <c r="BH439" s="1">
        <v>0</v>
      </c>
      <c r="BI439" s="1">
        <v>0</v>
      </c>
      <c r="BJ439" s="1">
        <v>1</v>
      </c>
      <c r="BK439" s="1">
        <v>2</v>
      </c>
      <c r="BL439" s="1">
        <v>0</v>
      </c>
      <c r="BM439" s="1">
        <v>1</v>
      </c>
      <c r="BN439" s="1" t="s">
        <v>56</v>
      </c>
      <c r="BO439" s="1">
        <v>0</v>
      </c>
      <c r="BP439" s="1">
        <v>1</v>
      </c>
      <c r="BQ439" s="1">
        <v>0</v>
      </c>
      <c r="BR439" s="1">
        <v>0</v>
      </c>
      <c r="BS439" s="1">
        <v>0</v>
      </c>
      <c r="BT439" s="1">
        <v>1</v>
      </c>
      <c r="BU439" s="1">
        <v>1</v>
      </c>
      <c r="BV439" s="1">
        <v>0</v>
      </c>
      <c r="BW439" s="1">
        <v>0</v>
      </c>
      <c r="BX439" s="1">
        <v>1</v>
      </c>
      <c r="BY439" s="1">
        <v>0</v>
      </c>
      <c r="CB439" s="1">
        <v>0</v>
      </c>
      <c r="CC439" s="1">
        <v>0</v>
      </c>
      <c r="CD439" s="1">
        <v>0</v>
      </c>
    </row>
    <row r="440" spans="1:83" x14ac:dyDescent="0.25">
      <c r="A440" s="1">
        <v>229</v>
      </c>
      <c r="B440" s="2" t="s">
        <v>1075</v>
      </c>
      <c r="C440" s="1" t="s">
        <v>1076</v>
      </c>
      <c r="D440" s="8">
        <v>39682</v>
      </c>
      <c r="E440" s="9">
        <v>2008</v>
      </c>
      <c r="F440" s="13">
        <v>38372</v>
      </c>
      <c r="G440" s="13">
        <v>36911</v>
      </c>
      <c r="H440" s="11">
        <f t="shared" si="239"/>
        <v>1310</v>
      </c>
      <c r="I440" s="11">
        <f t="shared" si="240"/>
        <v>2771</v>
      </c>
      <c r="J440" s="9">
        <f t="shared" si="203"/>
        <v>2</v>
      </c>
      <c r="K440" s="9">
        <f t="shared" si="204"/>
        <v>0</v>
      </c>
      <c r="L440" s="9">
        <f t="shared" si="205"/>
        <v>1</v>
      </c>
      <c r="M440" s="9">
        <f t="shared" si="206"/>
        <v>0</v>
      </c>
      <c r="N440" s="1" t="s">
        <v>215</v>
      </c>
      <c r="O440" s="7" t="s">
        <v>1809</v>
      </c>
      <c r="P440" s="1" t="s">
        <v>727</v>
      </c>
      <c r="Q440" s="1">
        <v>1</v>
      </c>
      <c r="R440" s="1" t="s">
        <v>728</v>
      </c>
      <c r="S440" s="1">
        <f t="shared" si="207"/>
        <v>0</v>
      </c>
      <c r="T440" s="1">
        <f t="shared" si="208"/>
        <v>1</v>
      </c>
      <c r="U440" s="1">
        <f t="shared" si="209"/>
        <v>0</v>
      </c>
      <c r="V440" s="1">
        <f t="shared" si="210"/>
        <v>0</v>
      </c>
      <c r="W440" s="1">
        <f t="shared" si="211"/>
        <v>0</v>
      </c>
      <c r="X440" s="1">
        <f t="shared" si="236"/>
        <v>1</v>
      </c>
      <c r="Y440" s="1">
        <f t="shared" si="212"/>
        <v>0</v>
      </c>
      <c r="Z440" s="1">
        <f t="shared" si="213"/>
        <v>0</v>
      </c>
      <c r="AA440" s="1">
        <f t="shared" si="214"/>
        <v>0</v>
      </c>
      <c r="AB440" s="1">
        <f t="shared" si="215"/>
        <v>0</v>
      </c>
      <c r="AC440" s="1">
        <f t="shared" si="237"/>
        <v>0</v>
      </c>
      <c r="AD440" s="1">
        <f t="shared" si="216"/>
        <v>0</v>
      </c>
      <c r="AE440" s="1">
        <f t="shared" si="202"/>
        <v>0</v>
      </c>
      <c r="AF440" s="1">
        <f t="shared" si="230"/>
        <v>0</v>
      </c>
      <c r="AG440" s="1">
        <f t="shared" si="231"/>
        <v>0</v>
      </c>
      <c r="AH440" s="1">
        <v>0</v>
      </c>
      <c r="AI440" s="1">
        <v>0</v>
      </c>
      <c r="AJ440" s="1">
        <v>0</v>
      </c>
      <c r="AK440" s="1">
        <v>0</v>
      </c>
      <c r="AL440" s="1">
        <v>0</v>
      </c>
      <c r="AM440" s="1">
        <f t="shared" si="241"/>
        <v>0</v>
      </c>
      <c r="AN440" s="1">
        <v>0</v>
      </c>
      <c r="AO440" s="1">
        <f t="shared" ref="AO440:AO446" si="242">IF(K440="FORD",1,0)</f>
        <v>0</v>
      </c>
      <c r="AP440" s="1">
        <f t="shared" si="218"/>
        <v>0</v>
      </c>
      <c r="AQ440" s="1">
        <v>0</v>
      </c>
      <c r="AR440" s="1">
        <f t="shared" si="219"/>
        <v>0</v>
      </c>
      <c r="AS440" s="1">
        <v>0</v>
      </c>
      <c r="AT440" s="1">
        <v>0</v>
      </c>
      <c r="AU440" s="1">
        <v>0</v>
      </c>
      <c r="AV440" s="1">
        <v>0</v>
      </c>
      <c r="AW440" s="1">
        <v>0</v>
      </c>
      <c r="AX440" s="1">
        <v>0</v>
      </c>
      <c r="AY440" s="2" t="s">
        <v>1722</v>
      </c>
      <c r="AZ440" s="2" t="s">
        <v>1751</v>
      </c>
      <c r="BA440" s="2" t="s">
        <v>1904</v>
      </c>
      <c r="BB440" s="2" t="s">
        <v>1813</v>
      </c>
      <c r="BC440" s="1">
        <v>2</v>
      </c>
      <c r="BD440" s="1" t="s">
        <v>218</v>
      </c>
      <c r="BE440" s="1">
        <v>1</v>
      </c>
      <c r="BG440" s="1">
        <v>1</v>
      </c>
      <c r="BH440" s="1">
        <v>0</v>
      </c>
      <c r="BI440" s="1">
        <v>0</v>
      </c>
      <c r="BJ440" s="1">
        <v>1</v>
      </c>
      <c r="BK440" s="1">
        <v>2</v>
      </c>
      <c r="BL440" s="1">
        <v>0</v>
      </c>
      <c r="BM440" s="1">
        <v>1</v>
      </c>
      <c r="BN440" s="1" t="s">
        <v>2003</v>
      </c>
      <c r="BO440" s="1">
        <v>0</v>
      </c>
      <c r="BP440" s="1">
        <v>1</v>
      </c>
      <c r="BQ440" s="1">
        <v>0</v>
      </c>
      <c r="BR440" s="1">
        <v>0</v>
      </c>
      <c r="BS440" s="1">
        <v>0</v>
      </c>
      <c r="BT440" s="1">
        <v>0</v>
      </c>
      <c r="BU440" s="1">
        <v>0</v>
      </c>
      <c r="BV440" s="1">
        <v>0</v>
      </c>
      <c r="BW440" s="1">
        <v>0</v>
      </c>
      <c r="BX440" s="1">
        <v>0</v>
      </c>
      <c r="BY440" s="1">
        <v>0</v>
      </c>
      <c r="CB440" s="1">
        <v>0</v>
      </c>
      <c r="CC440" s="1">
        <v>0</v>
      </c>
      <c r="CD440" s="1">
        <v>0</v>
      </c>
    </row>
    <row r="441" spans="1:83" x14ac:dyDescent="0.25">
      <c r="A441" s="1">
        <v>228</v>
      </c>
      <c r="B441" s="1" t="s">
        <v>702</v>
      </c>
      <c r="C441" s="1" t="s">
        <v>606</v>
      </c>
      <c r="D441" s="7">
        <v>37725</v>
      </c>
      <c r="E441" s="9">
        <v>2003</v>
      </c>
      <c r="F441" s="13">
        <v>36911</v>
      </c>
      <c r="G441" s="13">
        <v>36911</v>
      </c>
      <c r="H441" s="11">
        <f t="shared" si="239"/>
        <v>814</v>
      </c>
      <c r="I441" s="11">
        <f t="shared" si="240"/>
        <v>814</v>
      </c>
      <c r="J441" s="9">
        <f t="shared" si="203"/>
        <v>2</v>
      </c>
      <c r="K441" s="9">
        <f t="shared" si="204"/>
        <v>0</v>
      </c>
      <c r="L441" s="9">
        <f t="shared" si="205"/>
        <v>1</v>
      </c>
      <c r="M441" s="9">
        <f t="shared" si="206"/>
        <v>0</v>
      </c>
      <c r="N441" s="1" t="s">
        <v>215</v>
      </c>
      <c r="O441" s="7" t="s">
        <v>1464</v>
      </c>
      <c r="P441" s="1" t="s">
        <v>727</v>
      </c>
      <c r="Q441" s="1">
        <v>1</v>
      </c>
      <c r="R441" s="1" t="s">
        <v>728</v>
      </c>
      <c r="S441" s="1">
        <f t="shared" si="207"/>
        <v>0</v>
      </c>
      <c r="T441" s="1">
        <f t="shared" si="208"/>
        <v>1</v>
      </c>
      <c r="U441" s="1">
        <f t="shared" si="209"/>
        <v>0</v>
      </c>
      <c r="V441" s="1">
        <f t="shared" si="210"/>
        <v>0</v>
      </c>
      <c r="W441" s="1">
        <f t="shared" si="211"/>
        <v>0</v>
      </c>
      <c r="X441" s="1">
        <f t="shared" si="236"/>
        <v>0</v>
      </c>
      <c r="Y441" s="1">
        <f t="shared" si="212"/>
        <v>1</v>
      </c>
      <c r="Z441" s="1">
        <f t="shared" si="213"/>
        <v>0</v>
      </c>
      <c r="AA441" s="1">
        <f t="shared" si="214"/>
        <v>0</v>
      </c>
      <c r="AB441" s="1">
        <f t="shared" si="215"/>
        <v>0</v>
      </c>
      <c r="AC441" s="1">
        <f t="shared" si="237"/>
        <v>0</v>
      </c>
      <c r="AD441" s="1">
        <f t="shared" si="216"/>
        <v>0</v>
      </c>
      <c r="AE441" s="1">
        <f t="shared" si="202"/>
        <v>0</v>
      </c>
      <c r="AF441" s="1">
        <f t="shared" si="230"/>
        <v>0</v>
      </c>
      <c r="AG441" s="1">
        <f t="shared" si="231"/>
        <v>0</v>
      </c>
      <c r="AH441" s="1">
        <v>0</v>
      </c>
      <c r="AI441" s="1">
        <v>0</v>
      </c>
      <c r="AJ441" s="1">
        <v>0</v>
      </c>
      <c r="AK441" s="1">
        <v>0</v>
      </c>
      <c r="AL441" s="1">
        <v>0</v>
      </c>
      <c r="AM441" s="1">
        <f t="shared" si="241"/>
        <v>0</v>
      </c>
      <c r="AN441" s="1">
        <v>0</v>
      </c>
      <c r="AO441" s="1">
        <f t="shared" si="242"/>
        <v>0</v>
      </c>
      <c r="AP441" s="1">
        <f t="shared" si="218"/>
        <v>0</v>
      </c>
      <c r="AQ441" s="1">
        <v>0</v>
      </c>
      <c r="AR441" s="1">
        <f t="shared" si="219"/>
        <v>0</v>
      </c>
      <c r="AS441" s="1">
        <v>0</v>
      </c>
      <c r="AT441" s="1">
        <v>0</v>
      </c>
      <c r="AU441" s="1">
        <v>0</v>
      </c>
      <c r="AV441" s="1">
        <v>0</v>
      </c>
      <c r="AW441" s="1">
        <v>0</v>
      </c>
      <c r="AX441" s="1">
        <v>0</v>
      </c>
      <c r="AY441" s="2" t="s">
        <v>1735</v>
      </c>
      <c r="AZ441" s="2" t="s">
        <v>1740</v>
      </c>
      <c r="BA441" s="2" t="s">
        <v>1907</v>
      </c>
      <c r="BB441" s="2" t="s">
        <v>1813</v>
      </c>
      <c r="BC441" s="1">
        <v>1</v>
      </c>
      <c r="BD441" s="1" t="s">
        <v>1918</v>
      </c>
      <c r="BE441" s="1">
        <v>0</v>
      </c>
      <c r="BG441" s="1">
        <v>0</v>
      </c>
      <c r="BH441" s="1">
        <v>0</v>
      </c>
      <c r="BI441" s="1">
        <v>0</v>
      </c>
      <c r="BJ441" s="1">
        <v>0</v>
      </c>
      <c r="BK441" s="1">
        <v>0</v>
      </c>
      <c r="BL441" s="1">
        <v>0</v>
      </c>
      <c r="BM441" s="1">
        <v>1</v>
      </c>
      <c r="BN441" s="1" t="s">
        <v>1984</v>
      </c>
      <c r="BO441" s="1">
        <v>0</v>
      </c>
      <c r="BP441" s="1">
        <v>0</v>
      </c>
      <c r="BQ441" s="1">
        <v>0</v>
      </c>
      <c r="BR441" s="1">
        <v>0</v>
      </c>
      <c r="BS441" s="1">
        <v>0</v>
      </c>
      <c r="BT441" s="1">
        <v>0</v>
      </c>
      <c r="BU441" s="1">
        <v>0</v>
      </c>
      <c r="BV441" s="1">
        <v>0</v>
      </c>
      <c r="BW441" s="1">
        <v>0</v>
      </c>
      <c r="BX441" s="1">
        <v>0</v>
      </c>
      <c r="BY441" s="1">
        <v>1</v>
      </c>
      <c r="CB441" s="1">
        <v>1</v>
      </c>
      <c r="CC441" s="1">
        <v>0</v>
      </c>
      <c r="CD441" s="1">
        <v>1</v>
      </c>
      <c r="CE441" s="1" t="s">
        <v>1934</v>
      </c>
    </row>
    <row r="442" spans="1:83" x14ac:dyDescent="0.25">
      <c r="A442" s="1">
        <v>225</v>
      </c>
      <c r="B442" s="2" t="s">
        <v>423</v>
      </c>
      <c r="C442" s="1" t="s">
        <v>424</v>
      </c>
      <c r="D442" s="7">
        <v>36527</v>
      </c>
      <c r="E442" s="9">
        <v>2000</v>
      </c>
      <c r="F442" s="13"/>
      <c r="G442" s="13"/>
      <c r="H442" s="11"/>
      <c r="I442" s="11"/>
      <c r="J442" s="9">
        <f t="shared" si="203"/>
        <v>3</v>
      </c>
      <c r="K442" s="9">
        <f t="shared" si="204"/>
        <v>0</v>
      </c>
      <c r="L442" s="9">
        <f t="shared" si="205"/>
        <v>0</v>
      </c>
      <c r="M442" s="9">
        <f t="shared" si="206"/>
        <v>1</v>
      </c>
      <c r="N442" s="1" t="s">
        <v>1879</v>
      </c>
      <c r="O442" s="8">
        <v>36965</v>
      </c>
      <c r="P442" s="1" t="s">
        <v>727</v>
      </c>
      <c r="Q442" s="1">
        <v>1</v>
      </c>
      <c r="R442" s="1" t="s">
        <v>728</v>
      </c>
      <c r="S442" s="1">
        <f t="shared" si="207"/>
        <v>0</v>
      </c>
      <c r="T442" s="1">
        <f t="shared" si="208"/>
        <v>1</v>
      </c>
      <c r="U442" s="1">
        <f t="shared" si="209"/>
        <v>0</v>
      </c>
      <c r="V442" s="1">
        <f t="shared" si="210"/>
        <v>0</v>
      </c>
      <c r="W442" s="1">
        <f t="shared" si="211"/>
        <v>0</v>
      </c>
      <c r="X442" s="1">
        <v>1</v>
      </c>
      <c r="Y442" s="1">
        <f t="shared" si="212"/>
        <v>0</v>
      </c>
      <c r="Z442" s="1">
        <f t="shared" si="213"/>
        <v>0</v>
      </c>
      <c r="AA442" s="1">
        <f t="shared" si="214"/>
        <v>0</v>
      </c>
      <c r="AB442" s="1">
        <f t="shared" si="215"/>
        <v>0</v>
      </c>
      <c r="AC442" s="1">
        <f t="shared" si="237"/>
        <v>0</v>
      </c>
      <c r="AD442" s="1">
        <f t="shared" si="216"/>
        <v>0</v>
      </c>
      <c r="AE442" s="1">
        <f t="shared" si="202"/>
        <v>0</v>
      </c>
      <c r="AF442" s="1">
        <f t="shared" si="230"/>
        <v>0</v>
      </c>
      <c r="AG442" s="1">
        <f t="shared" si="231"/>
        <v>0</v>
      </c>
      <c r="AH442" s="1">
        <v>0</v>
      </c>
      <c r="AI442" s="1">
        <v>0</v>
      </c>
      <c r="AJ442" s="1">
        <v>0</v>
      </c>
      <c r="AK442" s="1">
        <v>0</v>
      </c>
      <c r="AL442" s="1">
        <v>0</v>
      </c>
      <c r="AM442" s="1">
        <f t="shared" si="241"/>
        <v>0</v>
      </c>
      <c r="AN442" s="1">
        <v>0</v>
      </c>
      <c r="AO442" s="1">
        <f t="shared" si="242"/>
        <v>0</v>
      </c>
      <c r="AP442" s="1">
        <f t="shared" si="218"/>
        <v>0</v>
      </c>
      <c r="AQ442" s="1">
        <v>0</v>
      </c>
      <c r="AR442" s="1">
        <f t="shared" si="219"/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v>0</v>
      </c>
      <c r="AY442" s="2" t="s">
        <v>425</v>
      </c>
      <c r="AZ442" s="2"/>
      <c r="BA442" s="2"/>
      <c r="BB442" s="2"/>
    </row>
    <row r="443" spans="1:83" x14ac:dyDescent="0.25">
      <c r="A443" s="1">
        <v>226</v>
      </c>
      <c r="B443" s="2" t="s">
        <v>764</v>
      </c>
      <c r="C443" s="1" t="s">
        <v>605</v>
      </c>
      <c r="D443" s="7">
        <v>37263</v>
      </c>
      <c r="E443" s="9">
        <v>2002</v>
      </c>
      <c r="F443" s="13">
        <v>36911</v>
      </c>
      <c r="G443" s="13">
        <v>36911</v>
      </c>
      <c r="H443" s="11">
        <f t="shared" ref="H443:H451" si="243">D443-F443</f>
        <v>352</v>
      </c>
      <c r="I443" s="11">
        <f t="shared" ref="I443:I451" si="244">D443-G443</f>
        <v>352</v>
      </c>
      <c r="J443" s="9">
        <f t="shared" si="203"/>
        <v>2</v>
      </c>
      <c r="K443" s="9">
        <f t="shared" si="204"/>
        <v>0</v>
      </c>
      <c r="L443" s="9">
        <f t="shared" si="205"/>
        <v>1</v>
      </c>
      <c r="M443" s="9">
        <f t="shared" si="206"/>
        <v>0</v>
      </c>
      <c r="N443" s="1" t="s">
        <v>215</v>
      </c>
      <c r="O443" s="7" t="s">
        <v>1470</v>
      </c>
      <c r="P443" s="1" t="s">
        <v>377</v>
      </c>
      <c r="Q443" s="1">
        <v>0</v>
      </c>
      <c r="R443" s="1" t="s">
        <v>377</v>
      </c>
      <c r="S443" s="1">
        <f t="shared" si="207"/>
        <v>0</v>
      </c>
      <c r="T443" s="1">
        <f t="shared" si="208"/>
        <v>0</v>
      </c>
      <c r="U443" s="1">
        <f t="shared" si="209"/>
        <v>0</v>
      </c>
      <c r="V443" s="1">
        <f t="shared" si="210"/>
        <v>0</v>
      </c>
      <c r="W443" s="1">
        <f t="shared" si="211"/>
        <v>0</v>
      </c>
      <c r="X443" s="1">
        <f t="shared" ref="X443:X474" si="245">IF(AY443="SPECIAL ASSISTANT",1,0)</f>
        <v>1</v>
      </c>
      <c r="Y443" s="1">
        <f t="shared" si="212"/>
        <v>0</v>
      </c>
      <c r="Z443" s="1">
        <f t="shared" si="213"/>
        <v>0</v>
      </c>
      <c r="AA443" s="1">
        <f t="shared" si="214"/>
        <v>0</v>
      </c>
      <c r="AB443" s="1">
        <f t="shared" si="215"/>
        <v>0</v>
      </c>
      <c r="AC443" s="1">
        <f t="shared" si="237"/>
        <v>0</v>
      </c>
      <c r="AD443" s="1">
        <f t="shared" si="216"/>
        <v>0</v>
      </c>
      <c r="AE443" s="1">
        <f t="shared" si="202"/>
        <v>0</v>
      </c>
      <c r="AF443" s="1">
        <f t="shared" si="230"/>
        <v>0</v>
      </c>
      <c r="AG443" s="1">
        <f t="shared" si="231"/>
        <v>0</v>
      </c>
      <c r="AH443" s="1">
        <v>0</v>
      </c>
      <c r="AI443" s="1">
        <v>0</v>
      </c>
      <c r="AJ443" s="1">
        <v>0</v>
      </c>
      <c r="AK443" s="1">
        <v>0</v>
      </c>
      <c r="AL443" s="1">
        <v>0</v>
      </c>
      <c r="AM443" s="1">
        <f t="shared" si="241"/>
        <v>0</v>
      </c>
      <c r="AN443" s="1">
        <v>0</v>
      </c>
      <c r="AO443" s="1">
        <f t="shared" si="242"/>
        <v>0</v>
      </c>
      <c r="AP443" s="1">
        <f t="shared" si="218"/>
        <v>0</v>
      </c>
      <c r="AQ443" s="1">
        <v>0</v>
      </c>
      <c r="AR443" s="1">
        <f t="shared" si="219"/>
        <v>0</v>
      </c>
      <c r="AS443" s="1">
        <v>0</v>
      </c>
      <c r="AT443" s="1">
        <v>0</v>
      </c>
      <c r="AU443" s="1">
        <v>0</v>
      </c>
      <c r="AV443" s="1">
        <v>0</v>
      </c>
      <c r="AW443" s="1">
        <v>0</v>
      </c>
      <c r="AX443" s="1">
        <v>0</v>
      </c>
      <c r="AY443" s="2" t="s">
        <v>1722</v>
      </c>
      <c r="AZ443" s="2" t="s">
        <v>1741</v>
      </c>
      <c r="BA443" s="2" t="s">
        <v>1905</v>
      </c>
      <c r="BB443" s="2" t="s">
        <v>1813</v>
      </c>
    </row>
    <row r="444" spans="1:83" x14ac:dyDescent="0.25">
      <c r="A444" s="1">
        <v>222</v>
      </c>
      <c r="B444" s="1" t="s">
        <v>764</v>
      </c>
      <c r="C444" s="1" t="s">
        <v>605</v>
      </c>
      <c r="D444" s="7">
        <v>37043</v>
      </c>
      <c r="E444" s="9">
        <v>2001</v>
      </c>
      <c r="F444" s="13">
        <v>36911</v>
      </c>
      <c r="G444" s="13">
        <v>36911</v>
      </c>
      <c r="H444" s="11">
        <f t="shared" si="243"/>
        <v>132</v>
      </c>
      <c r="I444" s="11">
        <f t="shared" si="244"/>
        <v>132</v>
      </c>
      <c r="J444" s="9">
        <f t="shared" si="203"/>
        <v>2</v>
      </c>
      <c r="K444" s="9">
        <f t="shared" si="204"/>
        <v>0</v>
      </c>
      <c r="L444" s="9">
        <f t="shared" si="205"/>
        <v>1</v>
      </c>
      <c r="M444" s="9">
        <f t="shared" si="206"/>
        <v>0</v>
      </c>
      <c r="N444" s="1" t="s">
        <v>215</v>
      </c>
      <c r="O444" s="7">
        <v>37773</v>
      </c>
      <c r="P444" s="1" t="s">
        <v>731</v>
      </c>
      <c r="Q444" s="1">
        <v>0</v>
      </c>
      <c r="R444" s="1" t="s">
        <v>732</v>
      </c>
      <c r="S444" s="1">
        <f t="shared" si="207"/>
        <v>0</v>
      </c>
      <c r="T444" s="1">
        <f t="shared" si="208"/>
        <v>0</v>
      </c>
      <c r="U444" s="1">
        <f t="shared" si="209"/>
        <v>1</v>
      </c>
      <c r="V444" s="1">
        <f t="shared" si="210"/>
        <v>0</v>
      </c>
      <c r="W444" s="1">
        <f t="shared" si="211"/>
        <v>0</v>
      </c>
      <c r="X444" s="1">
        <f t="shared" si="245"/>
        <v>0</v>
      </c>
      <c r="Y444" s="1">
        <f t="shared" si="212"/>
        <v>0</v>
      </c>
      <c r="Z444" s="1">
        <f t="shared" si="213"/>
        <v>0</v>
      </c>
      <c r="AA444" s="1">
        <f t="shared" si="214"/>
        <v>0</v>
      </c>
      <c r="AB444" s="1">
        <f t="shared" si="215"/>
        <v>0</v>
      </c>
      <c r="AC444" s="1">
        <f t="shared" si="237"/>
        <v>0</v>
      </c>
      <c r="AD444" s="1">
        <f t="shared" si="216"/>
        <v>0</v>
      </c>
      <c r="AE444" s="1">
        <f t="shared" si="202"/>
        <v>0</v>
      </c>
      <c r="AF444" s="1">
        <f t="shared" si="230"/>
        <v>0</v>
      </c>
      <c r="AG444" s="1">
        <f t="shared" si="231"/>
        <v>0</v>
      </c>
      <c r="AH444" s="1">
        <v>1</v>
      </c>
      <c r="AI444" s="1">
        <v>0</v>
      </c>
      <c r="AJ444" s="1">
        <v>0</v>
      </c>
      <c r="AK444" s="1">
        <v>0</v>
      </c>
      <c r="AL444" s="1">
        <v>0</v>
      </c>
      <c r="AM444" s="1">
        <f t="shared" si="241"/>
        <v>0</v>
      </c>
      <c r="AN444" s="1">
        <v>1</v>
      </c>
      <c r="AO444" s="1">
        <f t="shared" si="242"/>
        <v>0</v>
      </c>
      <c r="AP444" s="1">
        <f t="shared" si="218"/>
        <v>0</v>
      </c>
      <c r="AQ444" s="1">
        <v>0</v>
      </c>
      <c r="AR444" s="1">
        <f t="shared" si="219"/>
        <v>0</v>
      </c>
      <c r="AS444" s="1">
        <v>0</v>
      </c>
      <c r="AT444" s="1">
        <v>0</v>
      </c>
      <c r="AU444" s="1">
        <v>0</v>
      </c>
      <c r="AV444" s="1">
        <v>1</v>
      </c>
      <c r="AW444" s="1">
        <v>0</v>
      </c>
      <c r="AX444" s="1">
        <v>0</v>
      </c>
      <c r="AY444" s="2" t="s">
        <v>422</v>
      </c>
      <c r="AZ444" s="2"/>
      <c r="BA444" s="2"/>
      <c r="BB444" s="2"/>
    </row>
    <row r="445" spans="1:83" x14ac:dyDescent="0.25">
      <c r="A445" s="1">
        <v>221</v>
      </c>
      <c r="B445" s="1" t="s">
        <v>420</v>
      </c>
      <c r="C445" s="1" t="s">
        <v>421</v>
      </c>
      <c r="D445" s="7">
        <v>40489</v>
      </c>
      <c r="E445" s="9">
        <v>2010</v>
      </c>
      <c r="F445" s="13">
        <v>39833</v>
      </c>
      <c r="G445" s="13">
        <v>39833</v>
      </c>
      <c r="H445" s="11">
        <f t="shared" si="243"/>
        <v>656</v>
      </c>
      <c r="I445" s="11">
        <f t="shared" si="244"/>
        <v>656</v>
      </c>
      <c r="J445" s="9">
        <f t="shared" si="203"/>
        <v>1</v>
      </c>
      <c r="K445" s="9">
        <f t="shared" si="204"/>
        <v>1</v>
      </c>
      <c r="L445" s="9">
        <f t="shared" si="205"/>
        <v>0</v>
      </c>
      <c r="M445" s="9">
        <f t="shared" si="206"/>
        <v>0</v>
      </c>
      <c r="N445" s="1" t="s">
        <v>197</v>
      </c>
      <c r="O445" s="7"/>
      <c r="P445" s="1" t="s">
        <v>727</v>
      </c>
      <c r="Q445" s="1">
        <v>1</v>
      </c>
      <c r="R445" s="1" t="s">
        <v>728</v>
      </c>
      <c r="S445" s="1">
        <f t="shared" si="207"/>
        <v>0</v>
      </c>
      <c r="T445" s="1">
        <f t="shared" si="208"/>
        <v>1</v>
      </c>
      <c r="U445" s="1">
        <f t="shared" si="209"/>
        <v>0</v>
      </c>
      <c r="V445" s="1">
        <f t="shared" si="210"/>
        <v>0</v>
      </c>
      <c r="W445" s="1">
        <f t="shared" si="211"/>
        <v>0</v>
      </c>
      <c r="X445" s="1">
        <f t="shared" si="245"/>
        <v>0</v>
      </c>
      <c r="Y445" s="1">
        <f t="shared" si="212"/>
        <v>0</v>
      </c>
      <c r="Z445" s="1">
        <f t="shared" si="213"/>
        <v>0</v>
      </c>
      <c r="AA445" s="1">
        <f t="shared" si="214"/>
        <v>0</v>
      </c>
      <c r="AB445" s="1">
        <f t="shared" si="215"/>
        <v>0</v>
      </c>
      <c r="AC445" s="1">
        <f t="shared" si="237"/>
        <v>0</v>
      </c>
      <c r="AD445" s="1">
        <f t="shared" si="216"/>
        <v>0</v>
      </c>
      <c r="AE445" s="1">
        <f t="shared" si="202"/>
        <v>0</v>
      </c>
      <c r="AF445" s="1">
        <f t="shared" si="230"/>
        <v>0</v>
      </c>
      <c r="AG445" s="1">
        <f t="shared" si="231"/>
        <v>0</v>
      </c>
      <c r="AH445" s="1">
        <v>0</v>
      </c>
      <c r="AI445" s="1">
        <v>0</v>
      </c>
      <c r="AJ445" s="1">
        <v>0</v>
      </c>
      <c r="AK445" s="1">
        <v>0</v>
      </c>
      <c r="AL445" s="1">
        <v>0</v>
      </c>
      <c r="AM445" s="1">
        <f t="shared" si="241"/>
        <v>0</v>
      </c>
      <c r="AN445" s="1">
        <v>0</v>
      </c>
      <c r="AO445" s="1">
        <f t="shared" si="242"/>
        <v>0</v>
      </c>
      <c r="AP445" s="1">
        <f t="shared" si="218"/>
        <v>0</v>
      </c>
      <c r="AQ445" s="1">
        <v>0</v>
      </c>
      <c r="AR445" s="1">
        <f t="shared" si="219"/>
        <v>0</v>
      </c>
      <c r="AS445" s="1">
        <v>0</v>
      </c>
      <c r="AT445" s="1">
        <v>0</v>
      </c>
      <c r="AU445" s="1">
        <v>0</v>
      </c>
      <c r="AV445" s="1">
        <v>1</v>
      </c>
      <c r="AW445" s="1">
        <v>0</v>
      </c>
      <c r="AX445" s="1">
        <v>0</v>
      </c>
      <c r="AY445" s="2" t="s">
        <v>1754</v>
      </c>
      <c r="AZ445" s="2"/>
      <c r="BA445" s="2"/>
      <c r="BB445" s="2"/>
    </row>
    <row r="446" spans="1:83" x14ac:dyDescent="0.25">
      <c r="A446" s="1">
        <v>224</v>
      </c>
      <c r="B446" s="2" t="s">
        <v>1406</v>
      </c>
      <c r="C446" s="1" t="s">
        <v>604</v>
      </c>
      <c r="D446" s="7">
        <v>37130</v>
      </c>
      <c r="E446" s="9">
        <v>2001</v>
      </c>
      <c r="F446" s="13">
        <v>36911</v>
      </c>
      <c r="G446" s="13">
        <v>36911</v>
      </c>
      <c r="H446" s="11">
        <f t="shared" si="243"/>
        <v>219</v>
      </c>
      <c r="I446" s="11">
        <f t="shared" si="244"/>
        <v>219</v>
      </c>
      <c r="J446" s="9">
        <f t="shared" si="203"/>
        <v>2</v>
      </c>
      <c r="K446" s="9">
        <f t="shared" si="204"/>
        <v>0</v>
      </c>
      <c r="L446" s="9">
        <f t="shared" si="205"/>
        <v>1</v>
      </c>
      <c r="M446" s="9">
        <f t="shared" si="206"/>
        <v>0</v>
      </c>
      <c r="N446" s="1" t="s">
        <v>215</v>
      </c>
      <c r="P446" s="1" t="s">
        <v>377</v>
      </c>
      <c r="Q446" s="1">
        <v>0</v>
      </c>
      <c r="R446" s="1" t="s">
        <v>377</v>
      </c>
      <c r="S446" s="1">
        <f t="shared" si="207"/>
        <v>0</v>
      </c>
      <c r="T446" s="1">
        <f t="shared" si="208"/>
        <v>0</v>
      </c>
      <c r="U446" s="1">
        <f t="shared" si="209"/>
        <v>0</v>
      </c>
      <c r="V446" s="1">
        <f t="shared" si="210"/>
        <v>0</v>
      </c>
      <c r="W446" s="1">
        <f t="shared" si="211"/>
        <v>0</v>
      </c>
      <c r="X446" s="1">
        <f t="shared" si="245"/>
        <v>1</v>
      </c>
      <c r="Y446" s="1">
        <f t="shared" si="212"/>
        <v>0</v>
      </c>
      <c r="Z446" s="1">
        <f t="shared" si="213"/>
        <v>0</v>
      </c>
      <c r="AA446" s="1">
        <f t="shared" si="214"/>
        <v>0</v>
      </c>
      <c r="AB446" s="1">
        <f t="shared" si="215"/>
        <v>0</v>
      </c>
      <c r="AC446" s="1">
        <f t="shared" si="237"/>
        <v>0</v>
      </c>
      <c r="AD446" s="1">
        <f t="shared" si="216"/>
        <v>0</v>
      </c>
      <c r="AE446" s="1">
        <f t="shared" si="202"/>
        <v>0</v>
      </c>
      <c r="AF446" s="1">
        <f t="shared" si="230"/>
        <v>0</v>
      </c>
      <c r="AG446" s="1">
        <f t="shared" si="231"/>
        <v>0</v>
      </c>
      <c r="AH446" s="1">
        <v>0</v>
      </c>
      <c r="AI446" s="1">
        <v>0</v>
      </c>
      <c r="AJ446" s="1">
        <v>0</v>
      </c>
      <c r="AK446" s="1">
        <v>0</v>
      </c>
      <c r="AL446" s="1">
        <v>0</v>
      </c>
      <c r="AM446" s="1">
        <f t="shared" si="241"/>
        <v>0</v>
      </c>
      <c r="AN446" s="1">
        <v>0</v>
      </c>
      <c r="AO446" s="1">
        <f t="shared" si="242"/>
        <v>0</v>
      </c>
      <c r="AP446" s="1">
        <f t="shared" si="218"/>
        <v>0</v>
      </c>
      <c r="AQ446" s="1">
        <v>0</v>
      </c>
      <c r="AR446" s="1">
        <f t="shared" si="219"/>
        <v>0</v>
      </c>
      <c r="AS446" s="1">
        <v>0</v>
      </c>
      <c r="AT446" s="1">
        <v>0</v>
      </c>
      <c r="AU446" s="1">
        <v>0</v>
      </c>
      <c r="AV446" s="1">
        <v>0</v>
      </c>
      <c r="AW446" s="1">
        <v>0</v>
      </c>
      <c r="AX446" s="1">
        <v>0</v>
      </c>
      <c r="AY446" s="2" t="s">
        <v>1722</v>
      </c>
      <c r="AZ446" s="2" t="s">
        <v>1725</v>
      </c>
      <c r="BA446" s="2" t="s">
        <v>1905</v>
      </c>
      <c r="BB446" s="2" t="s">
        <v>1813</v>
      </c>
    </row>
    <row r="447" spans="1:83" x14ac:dyDescent="0.25">
      <c r="A447" s="1">
        <v>223</v>
      </c>
      <c r="B447" s="1" t="s">
        <v>1406</v>
      </c>
      <c r="C447" s="1" t="s">
        <v>1407</v>
      </c>
      <c r="D447" s="7">
        <v>39954</v>
      </c>
      <c r="E447" s="10">
        <v>2009</v>
      </c>
      <c r="F447" s="13">
        <v>39833</v>
      </c>
      <c r="G447" s="13">
        <v>39833</v>
      </c>
      <c r="H447" s="11">
        <f t="shared" si="243"/>
        <v>121</v>
      </c>
      <c r="I447" s="11">
        <f t="shared" si="244"/>
        <v>121</v>
      </c>
      <c r="J447" s="9">
        <f t="shared" si="203"/>
        <v>1</v>
      </c>
      <c r="K447" s="9">
        <f t="shared" si="204"/>
        <v>1</v>
      </c>
      <c r="L447" s="9">
        <f t="shared" si="205"/>
        <v>0</v>
      </c>
      <c r="M447" s="9">
        <f t="shared" si="206"/>
        <v>0</v>
      </c>
      <c r="N447" s="1" t="s">
        <v>197</v>
      </c>
      <c r="P447" s="1" t="s">
        <v>731</v>
      </c>
      <c r="Q447" s="1">
        <v>0</v>
      </c>
      <c r="R447" s="1" t="s">
        <v>732</v>
      </c>
      <c r="S447" s="1">
        <f t="shared" si="207"/>
        <v>0</v>
      </c>
      <c r="T447" s="1">
        <f t="shared" si="208"/>
        <v>0</v>
      </c>
      <c r="U447" s="1">
        <f t="shared" si="209"/>
        <v>1</v>
      </c>
      <c r="V447" s="1">
        <f t="shared" si="210"/>
        <v>0</v>
      </c>
      <c r="W447" s="1">
        <f t="shared" si="211"/>
        <v>0</v>
      </c>
      <c r="X447" s="1">
        <f t="shared" si="245"/>
        <v>0</v>
      </c>
      <c r="Y447" s="1">
        <f t="shared" si="212"/>
        <v>0</v>
      </c>
      <c r="Z447" s="1">
        <f t="shared" si="213"/>
        <v>0</v>
      </c>
      <c r="AA447" s="1">
        <f t="shared" si="214"/>
        <v>0</v>
      </c>
      <c r="AB447" s="1">
        <f t="shared" si="215"/>
        <v>0</v>
      </c>
      <c r="AC447" s="1">
        <f t="shared" si="237"/>
        <v>0</v>
      </c>
      <c r="AD447" s="1">
        <f t="shared" si="216"/>
        <v>0</v>
      </c>
      <c r="AE447" s="1">
        <f t="shared" si="202"/>
        <v>0</v>
      </c>
      <c r="AF447" s="1">
        <f t="shared" si="230"/>
        <v>0</v>
      </c>
      <c r="AG447" s="1">
        <f t="shared" si="231"/>
        <v>0</v>
      </c>
      <c r="AH447" s="1">
        <v>0</v>
      </c>
      <c r="AI447" s="1">
        <v>0</v>
      </c>
      <c r="AJ447" s="1">
        <v>0</v>
      </c>
      <c r="AK447" s="1">
        <v>1</v>
      </c>
      <c r="AL447" s="1">
        <v>0</v>
      </c>
      <c r="AM447" s="1">
        <f t="shared" si="241"/>
        <v>0</v>
      </c>
      <c r="AN447" s="1">
        <v>1</v>
      </c>
      <c r="AO447" s="1">
        <v>1</v>
      </c>
      <c r="AP447" s="1">
        <f t="shared" si="218"/>
        <v>0</v>
      </c>
      <c r="AQ447" s="1">
        <v>0</v>
      </c>
      <c r="AR447" s="1">
        <f t="shared" si="219"/>
        <v>0</v>
      </c>
      <c r="AS447" s="1">
        <v>0</v>
      </c>
      <c r="AT447" s="1">
        <v>0</v>
      </c>
      <c r="AU447" s="1">
        <v>0</v>
      </c>
      <c r="AV447" s="1">
        <v>0</v>
      </c>
      <c r="AW447" s="1">
        <v>0</v>
      </c>
      <c r="AX447" s="1">
        <v>0</v>
      </c>
      <c r="AY447" s="2" t="s">
        <v>1710</v>
      </c>
      <c r="AZ447" s="2" t="s">
        <v>1711</v>
      </c>
      <c r="BA447" s="2" t="s">
        <v>1917</v>
      </c>
      <c r="BB447" s="2" t="s">
        <v>1831</v>
      </c>
    </row>
    <row r="448" spans="1:83" x14ac:dyDescent="0.25">
      <c r="A448" s="1">
        <v>220</v>
      </c>
      <c r="B448" s="1" t="s">
        <v>962</v>
      </c>
      <c r="C448" s="1" t="s">
        <v>963</v>
      </c>
      <c r="D448" s="7">
        <v>39693</v>
      </c>
      <c r="E448" s="10">
        <v>2008</v>
      </c>
      <c r="F448" s="13">
        <v>38372</v>
      </c>
      <c r="G448" s="13">
        <v>36911</v>
      </c>
      <c r="H448" s="11">
        <f t="shared" si="243"/>
        <v>1321</v>
      </c>
      <c r="I448" s="11">
        <f t="shared" si="244"/>
        <v>2782</v>
      </c>
      <c r="J448" s="9">
        <f t="shared" si="203"/>
        <v>2</v>
      </c>
      <c r="K448" s="9">
        <f t="shared" si="204"/>
        <v>0</v>
      </c>
      <c r="L448" s="9">
        <f t="shared" si="205"/>
        <v>1</v>
      </c>
      <c r="M448" s="9">
        <f t="shared" si="206"/>
        <v>0</v>
      </c>
      <c r="N448" s="1" t="s">
        <v>215</v>
      </c>
      <c r="O448" s="7" t="s">
        <v>1809</v>
      </c>
      <c r="P448" s="1" t="s">
        <v>727</v>
      </c>
      <c r="Q448" s="1">
        <v>1</v>
      </c>
      <c r="R448" s="1" t="s">
        <v>728</v>
      </c>
      <c r="S448" s="1">
        <f t="shared" si="207"/>
        <v>0</v>
      </c>
      <c r="T448" s="1">
        <f t="shared" si="208"/>
        <v>1</v>
      </c>
      <c r="U448" s="1">
        <f t="shared" si="209"/>
        <v>0</v>
      </c>
      <c r="V448" s="1">
        <f t="shared" si="210"/>
        <v>0</v>
      </c>
      <c r="W448" s="1">
        <f t="shared" si="211"/>
        <v>0</v>
      </c>
      <c r="X448" s="1">
        <f t="shared" si="245"/>
        <v>1</v>
      </c>
      <c r="Y448" s="1">
        <f t="shared" si="212"/>
        <v>0</v>
      </c>
      <c r="Z448" s="1">
        <f t="shared" si="213"/>
        <v>0</v>
      </c>
      <c r="AA448" s="1">
        <f t="shared" si="214"/>
        <v>0</v>
      </c>
      <c r="AB448" s="1">
        <f t="shared" si="215"/>
        <v>0</v>
      </c>
      <c r="AC448" s="1">
        <f t="shared" si="237"/>
        <v>0</v>
      </c>
      <c r="AD448" s="1">
        <f t="shared" si="216"/>
        <v>0</v>
      </c>
      <c r="AE448" s="1">
        <f t="shared" si="202"/>
        <v>0</v>
      </c>
      <c r="AF448" s="1">
        <f t="shared" si="230"/>
        <v>0</v>
      </c>
      <c r="AG448" s="1">
        <f t="shared" si="231"/>
        <v>0</v>
      </c>
      <c r="AH448" s="1">
        <v>0</v>
      </c>
      <c r="AI448" s="1">
        <v>0</v>
      </c>
      <c r="AJ448" s="1">
        <v>0</v>
      </c>
      <c r="AK448" s="1">
        <v>0</v>
      </c>
      <c r="AL448" s="1">
        <v>0</v>
      </c>
      <c r="AM448" s="1">
        <f t="shared" si="241"/>
        <v>0</v>
      </c>
      <c r="AN448" s="1">
        <v>0</v>
      </c>
      <c r="AO448" s="1">
        <f t="shared" ref="AO448:AO469" si="246">IF(K448="FORD",1,0)</f>
        <v>0</v>
      </c>
      <c r="AP448" s="1">
        <f t="shared" si="218"/>
        <v>0</v>
      </c>
      <c r="AQ448" s="1">
        <v>0</v>
      </c>
      <c r="AR448" s="1">
        <f t="shared" si="219"/>
        <v>0</v>
      </c>
      <c r="AS448" s="1">
        <v>0</v>
      </c>
      <c r="AT448" s="1">
        <v>0</v>
      </c>
      <c r="AU448" s="1">
        <v>0</v>
      </c>
      <c r="AV448" s="1">
        <v>0</v>
      </c>
      <c r="AW448" s="1">
        <v>0</v>
      </c>
      <c r="AX448" s="1">
        <v>0</v>
      </c>
      <c r="AY448" s="2" t="s">
        <v>1722</v>
      </c>
      <c r="AZ448" s="2" t="s">
        <v>1751</v>
      </c>
      <c r="BA448" s="2" t="s">
        <v>1904</v>
      </c>
      <c r="BB448" s="2" t="s">
        <v>1813</v>
      </c>
      <c r="BC448" s="1">
        <v>2</v>
      </c>
      <c r="BD448" s="1" t="s">
        <v>218</v>
      </c>
      <c r="BE448" s="1">
        <v>1</v>
      </c>
      <c r="BG448" s="1">
        <v>0</v>
      </c>
      <c r="BH448" s="1">
        <v>0</v>
      </c>
      <c r="BI448" s="1">
        <v>0</v>
      </c>
      <c r="BJ448" s="1">
        <v>1</v>
      </c>
      <c r="BK448" s="1">
        <v>1</v>
      </c>
      <c r="BL448" s="1">
        <v>0</v>
      </c>
      <c r="BM448" s="1">
        <v>0</v>
      </c>
      <c r="BO448" s="1">
        <v>0</v>
      </c>
      <c r="BP448" s="1">
        <v>0</v>
      </c>
      <c r="BQ448" s="1">
        <v>0</v>
      </c>
      <c r="BR448" s="1">
        <v>0</v>
      </c>
      <c r="BS448" s="1">
        <v>0</v>
      </c>
      <c r="BT448" s="1">
        <v>0</v>
      </c>
      <c r="BU448" s="1">
        <v>0</v>
      </c>
      <c r="BV448" s="1">
        <v>0</v>
      </c>
      <c r="BW448" s="1">
        <v>0</v>
      </c>
      <c r="BX448" s="1">
        <v>0</v>
      </c>
      <c r="BY448" s="1">
        <v>0</v>
      </c>
      <c r="CB448" s="1">
        <v>0</v>
      </c>
      <c r="CC448" s="1">
        <v>0</v>
      </c>
      <c r="CD448" s="1">
        <v>0</v>
      </c>
    </row>
    <row r="449" spans="1:82" x14ac:dyDescent="0.25">
      <c r="A449" s="1">
        <v>218</v>
      </c>
      <c r="B449" s="1" t="s">
        <v>917</v>
      </c>
      <c r="C449" s="1" t="s">
        <v>918</v>
      </c>
      <c r="D449" s="7">
        <v>37753</v>
      </c>
      <c r="E449" s="9">
        <v>2003</v>
      </c>
      <c r="F449" s="13">
        <v>36911</v>
      </c>
      <c r="G449" s="13">
        <v>36911</v>
      </c>
      <c r="H449" s="11">
        <f t="shared" si="243"/>
        <v>842</v>
      </c>
      <c r="I449" s="11">
        <f t="shared" si="244"/>
        <v>842</v>
      </c>
      <c r="J449" s="9">
        <f t="shared" si="203"/>
        <v>2</v>
      </c>
      <c r="K449" s="9">
        <f t="shared" si="204"/>
        <v>0</v>
      </c>
      <c r="L449" s="9">
        <f t="shared" si="205"/>
        <v>1</v>
      </c>
      <c r="M449" s="9">
        <f t="shared" si="206"/>
        <v>0</v>
      </c>
      <c r="N449" s="1" t="s">
        <v>215</v>
      </c>
      <c r="O449" s="7" t="s">
        <v>1658</v>
      </c>
      <c r="P449" s="1" t="s">
        <v>727</v>
      </c>
      <c r="Q449" s="1">
        <v>1</v>
      </c>
      <c r="R449" s="1" t="s">
        <v>728</v>
      </c>
      <c r="S449" s="1">
        <f t="shared" si="207"/>
        <v>0</v>
      </c>
      <c r="T449" s="1">
        <f t="shared" si="208"/>
        <v>1</v>
      </c>
      <c r="U449" s="1">
        <f t="shared" si="209"/>
        <v>0</v>
      </c>
      <c r="V449" s="1">
        <f t="shared" si="210"/>
        <v>0</v>
      </c>
      <c r="W449" s="1">
        <f t="shared" si="211"/>
        <v>0</v>
      </c>
      <c r="X449" s="1">
        <f t="shared" si="245"/>
        <v>0</v>
      </c>
      <c r="Y449" s="1">
        <f t="shared" si="212"/>
        <v>1</v>
      </c>
      <c r="Z449" s="1">
        <f t="shared" si="213"/>
        <v>0</v>
      </c>
      <c r="AA449" s="1">
        <f t="shared" si="214"/>
        <v>0</v>
      </c>
      <c r="AB449" s="1">
        <f t="shared" si="215"/>
        <v>0</v>
      </c>
      <c r="AC449" s="1">
        <f t="shared" si="237"/>
        <v>0</v>
      </c>
      <c r="AD449" s="1">
        <f t="shared" si="216"/>
        <v>0</v>
      </c>
      <c r="AE449" s="1">
        <f t="shared" ref="AE449:AE512" si="247">IF(AY449="ASSOCIATE ASSISTANT SECRETARY",1,0)</f>
        <v>0</v>
      </c>
      <c r="AF449" s="1">
        <f t="shared" si="230"/>
        <v>0</v>
      </c>
      <c r="AG449" s="1">
        <f t="shared" si="231"/>
        <v>0</v>
      </c>
      <c r="AH449" s="1">
        <v>0</v>
      </c>
      <c r="AI449" s="1">
        <v>0</v>
      </c>
      <c r="AJ449" s="1">
        <v>0</v>
      </c>
      <c r="AK449" s="1">
        <v>0</v>
      </c>
      <c r="AL449" s="1">
        <v>0</v>
      </c>
      <c r="AM449" s="1">
        <f t="shared" si="241"/>
        <v>0</v>
      </c>
      <c r="AN449" s="1">
        <v>0</v>
      </c>
      <c r="AO449" s="1">
        <f t="shared" si="246"/>
        <v>0</v>
      </c>
      <c r="AP449" s="1">
        <f t="shared" si="218"/>
        <v>0</v>
      </c>
      <c r="AQ449" s="1">
        <v>0</v>
      </c>
      <c r="AR449" s="1">
        <f t="shared" si="219"/>
        <v>0</v>
      </c>
      <c r="AS449" s="1">
        <v>0</v>
      </c>
      <c r="AT449" s="1">
        <v>0</v>
      </c>
      <c r="AU449" s="1">
        <v>0</v>
      </c>
      <c r="AV449" s="1">
        <v>0</v>
      </c>
      <c r="AW449" s="1">
        <v>0</v>
      </c>
      <c r="AX449" s="1">
        <v>0</v>
      </c>
      <c r="AY449" s="2" t="s">
        <v>1735</v>
      </c>
      <c r="AZ449" s="2" t="s">
        <v>1736</v>
      </c>
      <c r="BA449" s="2" t="s">
        <v>1906</v>
      </c>
      <c r="BB449" s="2" t="s">
        <v>1813</v>
      </c>
    </row>
    <row r="450" spans="1:82" x14ac:dyDescent="0.25">
      <c r="A450" s="1">
        <v>217</v>
      </c>
      <c r="B450" s="1" t="s">
        <v>676</v>
      </c>
      <c r="C450" s="1" t="s">
        <v>677</v>
      </c>
      <c r="D450" s="7">
        <v>39643</v>
      </c>
      <c r="E450" s="9">
        <v>2008</v>
      </c>
      <c r="F450" s="13">
        <v>38372</v>
      </c>
      <c r="G450" s="13">
        <v>36911</v>
      </c>
      <c r="H450" s="11">
        <f t="shared" si="243"/>
        <v>1271</v>
      </c>
      <c r="I450" s="11">
        <f t="shared" si="244"/>
        <v>2732</v>
      </c>
      <c r="J450" s="9">
        <f t="shared" ref="J450:J513" si="248">IF(N450="Obama",1,IF(N450="Clinton",3,IF(N450="Bush",2,IF(N450="Reagan",5,IF(N450="Carter",6,IF(N450="Nixon",8))))))</f>
        <v>2</v>
      </c>
      <c r="K450" s="9">
        <f t="shared" ref="K450:K513" si="249">IF(N450="Obama",1,0)</f>
        <v>0</v>
      </c>
      <c r="L450" s="9">
        <f t="shared" ref="L450:L513" si="250">IF(N450="Bush",1,0)</f>
        <v>1</v>
      </c>
      <c r="M450" s="9">
        <f t="shared" ref="M450:M513" si="251">IF(N450="Clinton",1,0)</f>
        <v>0</v>
      </c>
      <c r="N450" s="1" t="s">
        <v>215</v>
      </c>
      <c r="O450" s="7" t="s">
        <v>1809</v>
      </c>
      <c r="P450" s="1" t="s">
        <v>727</v>
      </c>
      <c r="Q450" s="1">
        <v>1</v>
      </c>
      <c r="R450" s="1" t="s">
        <v>728</v>
      </c>
      <c r="S450" s="1">
        <f t="shared" ref="S450:S513" si="252">IF(R450="SES",1,0)</f>
        <v>0</v>
      </c>
      <c r="T450" s="1">
        <f t="shared" ref="T450:T513" si="253">IF(R450="Sched C",1,0)</f>
        <v>1</v>
      </c>
      <c r="U450" s="1">
        <f t="shared" ref="U450:U513" si="254">IF(R450="PAS",1,0)</f>
        <v>0</v>
      </c>
      <c r="V450" s="1">
        <f t="shared" ref="V450:V513" si="255">IF(AY450="CHIEF OF STAFF",1,0)</f>
        <v>0</v>
      </c>
      <c r="W450" s="1">
        <f t="shared" ref="W450:W513" si="256">IF(AY450="COMMISSIONER OF LABOR STATISTICS",1,0)</f>
        <v>0</v>
      </c>
      <c r="X450" s="1">
        <f t="shared" si="245"/>
        <v>0</v>
      </c>
      <c r="Y450" s="1">
        <f t="shared" ref="Y450:Y513" si="257">IF(AY450="STAFF ASSISTANT",1,0)</f>
        <v>1</v>
      </c>
      <c r="Z450" s="1">
        <f t="shared" ref="Z450:Z513" si="258">IF(AY450="RESEARCH ASSISTANT",1,0)</f>
        <v>0</v>
      </c>
      <c r="AA450" s="1">
        <f t="shared" ref="AA450:AA513" si="259">IF(AY450="REGIONAL REPRESENTATIVE",1,0)</f>
        <v>0</v>
      </c>
      <c r="AB450" s="1">
        <f t="shared" ref="AB450:AB513" si="260">IF(AY450="REGIONAL ASSISTANT",1,0)</f>
        <v>0</v>
      </c>
      <c r="AC450" s="1">
        <f t="shared" si="237"/>
        <v>0</v>
      </c>
      <c r="AD450" s="1">
        <f t="shared" ref="AD450:AD513" si="261">IF(AY450="SENIOR POLICY ANALYST",1,0)</f>
        <v>0</v>
      </c>
      <c r="AE450" s="1">
        <f t="shared" si="247"/>
        <v>0</v>
      </c>
      <c r="AF450" s="1">
        <f t="shared" si="230"/>
        <v>0</v>
      </c>
      <c r="AG450" s="1">
        <f t="shared" si="231"/>
        <v>0</v>
      </c>
      <c r="AH450" s="1">
        <v>0</v>
      </c>
      <c r="AI450" s="1">
        <v>0</v>
      </c>
      <c r="AJ450" s="1">
        <v>0</v>
      </c>
      <c r="AK450" s="1">
        <v>0</v>
      </c>
      <c r="AL450" s="1">
        <v>0</v>
      </c>
      <c r="AM450" s="1">
        <f t="shared" si="241"/>
        <v>0</v>
      </c>
      <c r="AN450" s="1">
        <v>0</v>
      </c>
      <c r="AO450" s="1">
        <f t="shared" si="246"/>
        <v>0</v>
      </c>
      <c r="AP450" s="1">
        <f t="shared" ref="AP450:AP513" si="262">IF(K450="FORD",1,0)</f>
        <v>0</v>
      </c>
      <c r="AQ450" s="1">
        <v>0</v>
      </c>
      <c r="AR450" s="1">
        <f t="shared" ref="AR450:AR513" si="263">IF(AY450="SOLICITOR OF LABOR",1,0)</f>
        <v>0</v>
      </c>
      <c r="AS450" s="1">
        <v>0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  <c r="AY450" s="2" t="s">
        <v>1735</v>
      </c>
      <c r="AZ450" s="2" t="s">
        <v>1736</v>
      </c>
      <c r="BA450" s="2" t="s">
        <v>1906</v>
      </c>
      <c r="BB450" s="2" t="s">
        <v>1813</v>
      </c>
      <c r="BC450" s="1">
        <v>1</v>
      </c>
      <c r="BD450" s="1" t="s">
        <v>1918</v>
      </c>
      <c r="BE450" s="1">
        <v>0</v>
      </c>
      <c r="BG450" s="1">
        <v>0</v>
      </c>
      <c r="BH450" s="1">
        <v>0</v>
      </c>
      <c r="BI450" s="1">
        <v>0</v>
      </c>
      <c r="BJ450" s="1">
        <v>0</v>
      </c>
      <c r="BK450" s="1">
        <v>0</v>
      </c>
      <c r="BL450" s="1">
        <v>0</v>
      </c>
      <c r="BM450" s="1">
        <v>0</v>
      </c>
      <c r="BO450" s="1">
        <v>0</v>
      </c>
      <c r="BP450" s="1">
        <v>0</v>
      </c>
      <c r="BQ450" s="1">
        <v>0</v>
      </c>
      <c r="BR450" s="1">
        <v>0</v>
      </c>
      <c r="BS450" s="1">
        <v>0</v>
      </c>
      <c r="BT450" s="1">
        <v>0</v>
      </c>
      <c r="BU450" s="1">
        <v>0</v>
      </c>
      <c r="BV450" s="1">
        <v>0</v>
      </c>
      <c r="BW450" s="1">
        <v>0</v>
      </c>
      <c r="BX450" s="1">
        <v>1</v>
      </c>
      <c r="BY450" s="1">
        <v>0</v>
      </c>
      <c r="CB450" s="1">
        <v>0</v>
      </c>
      <c r="CC450" s="1">
        <v>0</v>
      </c>
      <c r="CD450" s="1">
        <v>0</v>
      </c>
    </row>
    <row r="451" spans="1:82" x14ac:dyDescent="0.25">
      <c r="A451" s="1">
        <v>216</v>
      </c>
      <c r="B451" s="1" t="s">
        <v>1071</v>
      </c>
      <c r="C451" s="1" t="s">
        <v>1072</v>
      </c>
      <c r="D451" s="7">
        <v>39187</v>
      </c>
      <c r="E451" s="9">
        <v>2007</v>
      </c>
      <c r="F451" s="13">
        <v>38372</v>
      </c>
      <c r="G451" s="13">
        <v>36911</v>
      </c>
      <c r="H451" s="11">
        <f t="shared" si="243"/>
        <v>815</v>
      </c>
      <c r="I451" s="11">
        <f t="shared" si="244"/>
        <v>2276</v>
      </c>
      <c r="J451" s="9">
        <f t="shared" si="248"/>
        <v>2</v>
      </c>
      <c r="K451" s="9">
        <f t="shared" si="249"/>
        <v>0</v>
      </c>
      <c r="L451" s="9">
        <f t="shared" si="250"/>
        <v>1</v>
      </c>
      <c r="M451" s="9">
        <f t="shared" si="251"/>
        <v>0</v>
      </c>
      <c r="N451" s="1" t="s">
        <v>215</v>
      </c>
      <c r="O451" s="7" t="s">
        <v>1809</v>
      </c>
      <c r="P451" s="1" t="s">
        <v>727</v>
      </c>
      <c r="Q451" s="1">
        <v>1</v>
      </c>
      <c r="R451" s="1" t="s">
        <v>728</v>
      </c>
      <c r="S451" s="1">
        <f t="shared" si="252"/>
        <v>0</v>
      </c>
      <c r="T451" s="1">
        <f t="shared" si="253"/>
        <v>1</v>
      </c>
      <c r="U451" s="1">
        <f t="shared" si="254"/>
        <v>0</v>
      </c>
      <c r="V451" s="1">
        <f t="shared" si="255"/>
        <v>0</v>
      </c>
      <c r="W451" s="1">
        <f t="shared" si="256"/>
        <v>0</v>
      </c>
      <c r="X451" s="1">
        <f t="shared" si="245"/>
        <v>0</v>
      </c>
      <c r="Y451" s="1">
        <f t="shared" si="257"/>
        <v>1</v>
      </c>
      <c r="Z451" s="1">
        <f t="shared" si="258"/>
        <v>0</v>
      </c>
      <c r="AA451" s="1">
        <f t="shared" si="259"/>
        <v>0</v>
      </c>
      <c r="AB451" s="1">
        <f t="shared" si="260"/>
        <v>0</v>
      </c>
      <c r="AC451" s="1">
        <f t="shared" si="237"/>
        <v>0</v>
      </c>
      <c r="AD451" s="1">
        <f t="shared" si="261"/>
        <v>0</v>
      </c>
      <c r="AE451" s="1">
        <f t="shared" si="247"/>
        <v>0</v>
      </c>
      <c r="AF451" s="1">
        <f t="shared" si="230"/>
        <v>0</v>
      </c>
      <c r="AG451" s="1">
        <f t="shared" si="231"/>
        <v>0</v>
      </c>
      <c r="AH451" s="1">
        <v>0</v>
      </c>
      <c r="AI451" s="1">
        <v>0</v>
      </c>
      <c r="AJ451" s="1">
        <v>0</v>
      </c>
      <c r="AK451" s="1">
        <v>0</v>
      </c>
      <c r="AL451" s="1">
        <v>0</v>
      </c>
      <c r="AM451" s="1">
        <f t="shared" si="241"/>
        <v>0</v>
      </c>
      <c r="AN451" s="1">
        <v>0</v>
      </c>
      <c r="AO451" s="1">
        <f t="shared" si="246"/>
        <v>0</v>
      </c>
      <c r="AP451" s="1">
        <f t="shared" si="262"/>
        <v>0</v>
      </c>
      <c r="AQ451" s="1">
        <v>0</v>
      </c>
      <c r="AR451" s="1">
        <f t="shared" si="263"/>
        <v>0</v>
      </c>
      <c r="AS451" s="1">
        <v>0</v>
      </c>
      <c r="AT451" s="1">
        <v>0</v>
      </c>
      <c r="AU451" s="1">
        <v>0</v>
      </c>
      <c r="AV451" s="1">
        <v>0</v>
      </c>
      <c r="AW451" s="1">
        <v>0</v>
      </c>
      <c r="AX451" s="1">
        <v>0</v>
      </c>
      <c r="AY451" s="2" t="s">
        <v>1735</v>
      </c>
      <c r="AZ451" s="2" t="s">
        <v>1736</v>
      </c>
      <c r="BA451" s="2" t="s">
        <v>1906</v>
      </c>
      <c r="BB451" s="2" t="s">
        <v>1813</v>
      </c>
      <c r="BC451" s="1">
        <v>1</v>
      </c>
      <c r="BE451" s="1">
        <v>0</v>
      </c>
      <c r="BG451" s="1">
        <v>0</v>
      </c>
      <c r="BH451" s="1">
        <v>0</v>
      </c>
      <c r="BI451" s="1">
        <v>0</v>
      </c>
      <c r="BJ451" s="1">
        <v>0</v>
      </c>
      <c r="BK451" s="1">
        <v>0</v>
      </c>
      <c r="BL451" s="1">
        <v>0</v>
      </c>
      <c r="BM451" s="1">
        <v>0</v>
      </c>
      <c r="BO451" s="1">
        <v>0</v>
      </c>
      <c r="BP451" s="1">
        <v>0</v>
      </c>
      <c r="BQ451" s="1">
        <v>0</v>
      </c>
      <c r="BR451" s="1">
        <v>0</v>
      </c>
      <c r="BS451" s="1">
        <v>0</v>
      </c>
      <c r="BT451" s="1">
        <v>0</v>
      </c>
      <c r="BU451" s="1">
        <v>0</v>
      </c>
      <c r="BV451" s="1">
        <v>0</v>
      </c>
      <c r="BW451" s="1">
        <v>0</v>
      </c>
      <c r="BX451" s="1">
        <v>1</v>
      </c>
      <c r="BY451" s="1">
        <v>0</v>
      </c>
      <c r="CB451" s="1">
        <v>0</v>
      </c>
      <c r="CC451" s="1">
        <v>0</v>
      </c>
      <c r="CD451" s="1">
        <v>0</v>
      </c>
    </row>
    <row r="452" spans="1:82" x14ac:dyDescent="0.25">
      <c r="A452" s="1">
        <v>214</v>
      </c>
      <c r="B452" s="1" t="s">
        <v>418</v>
      </c>
      <c r="C452" s="1" t="s">
        <v>419</v>
      </c>
      <c r="D452" s="7">
        <v>29317</v>
      </c>
      <c r="E452" s="9">
        <v>1980</v>
      </c>
      <c r="F452" s="13"/>
      <c r="G452" s="13"/>
      <c r="H452" s="11"/>
      <c r="I452" s="11"/>
      <c r="J452" s="9">
        <f t="shared" si="248"/>
        <v>6</v>
      </c>
      <c r="K452" s="9">
        <f t="shared" si="249"/>
        <v>0</v>
      </c>
      <c r="L452" s="9">
        <f t="shared" si="250"/>
        <v>0</v>
      </c>
      <c r="M452" s="9">
        <f t="shared" si="251"/>
        <v>0</v>
      </c>
      <c r="N452" s="1" t="s">
        <v>1582</v>
      </c>
      <c r="P452" s="1" t="s">
        <v>741</v>
      </c>
      <c r="Q452" s="1">
        <v>0</v>
      </c>
      <c r="R452" s="1" t="s">
        <v>742</v>
      </c>
      <c r="S452" s="1">
        <f t="shared" si="252"/>
        <v>1</v>
      </c>
      <c r="T452" s="1">
        <f t="shared" si="253"/>
        <v>0</v>
      </c>
      <c r="U452" s="1">
        <f t="shared" si="254"/>
        <v>0</v>
      </c>
      <c r="V452" s="1">
        <f t="shared" si="255"/>
        <v>0</v>
      </c>
      <c r="W452" s="1">
        <f t="shared" si="256"/>
        <v>0</v>
      </c>
      <c r="X452" s="1">
        <f t="shared" si="245"/>
        <v>0</v>
      </c>
      <c r="Y452" s="1">
        <f t="shared" si="257"/>
        <v>0</v>
      </c>
      <c r="Z452" s="1">
        <f t="shared" si="258"/>
        <v>0</v>
      </c>
      <c r="AA452" s="1">
        <f t="shared" si="259"/>
        <v>0</v>
      </c>
      <c r="AB452" s="1">
        <f t="shared" si="260"/>
        <v>0</v>
      </c>
      <c r="AC452" s="1">
        <f t="shared" si="237"/>
        <v>0</v>
      </c>
      <c r="AD452" s="1">
        <f t="shared" si="261"/>
        <v>0</v>
      </c>
      <c r="AE452" s="1">
        <f t="shared" si="247"/>
        <v>0</v>
      </c>
      <c r="AF452" s="1">
        <f t="shared" si="230"/>
        <v>0</v>
      </c>
      <c r="AG452" s="1">
        <f t="shared" si="231"/>
        <v>0</v>
      </c>
      <c r="AH452" s="1">
        <v>0</v>
      </c>
      <c r="AI452" s="1">
        <v>0</v>
      </c>
      <c r="AJ452" s="1">
        <v>0</v>
      </c>
      <c r="AK452" s="1">
        <v>0</v>
      </c>
      <c r="AL452" s="1">
        <v>0</v>
      </c>
      <c r="AM452" s="1">
        <f t="shared" si="241"/>
        <v>0</v>
      </c>
      <c r="AN452" s="1">
        <v>0</v>
      </c>
      <c r="AO452" s="1">
        <f t="shared" si="246"/>
        <v>0</v>
      </c>
      <c r="AP452" s="1">
        <f t="shared" si="262"/>
        <v>0</v>
      </c>
      <c r="AQ452" s="1">
        <v>0</v>
      </c>
      <c r="AR452" s="1">
        <f t="shared" si="263"/>
        <v>0</v>
      </c>
      <c r="AS452" s="1">
        <v>0</v>
      </c>
      <c r="AT452" s="1">
        <v>0</v>
      </c>
      <c r="AU452" s="1">
        <v>0</v>
      </c>
      <c r="AV452" s="1">
        <v>0</v>
      </c>
      <c r="AW452" s="1">
        <v>0</v>
      </c>
      <c r="AX452" s="1">
        <v>0</v>
      </c>
      <c r="AY452" s="2" t="s">
        <v>1852</v>
      </c>
      <c r="AZ452" s="2"/>
      <c r="BA452" s="2"/>
      <c r="BB452" s="2"/>
    </row>
    <row r="453" spans="1:82" x14ac:dyDescent="0.25">
      <c r="A453" s="1">
        <v>213</v>
      </c>
      <c r="B453" s="1" t="s">
        <v>1395</v>
      </c>
      <c r="C453" s="1" t="s">
        <v>1396</v>
      </c>
      <c r="D453" s="7">
        <v>39460</v>
      </c>
      <c r="E453" s="10">
        <v>2008</v>
      </c>
      <c r="F453" s="13">
        <v>38372</v>
      </c>
      <c r="G453" s="13">
        <v>36911</v>
      </c>
      <c r="H453" s="11">
        <f t="shared" ref="H453:H475" si="264">D453-F453</f>
        <v>1088</v>
      </c>
      <c r="I453" s="11">
        <f t="shared" ref="I453:I475" si="265">D453-G453</f>
        <v>2549</v>
      </c>
      <c r="J453" s="9">
        <f t="shared" si="248"/>
        <v>2</v>
      </c>
      <c r="K453" s="9">
        <f t="shared" si="249"/>
        <v>0</v>
      </c>
      <c r="L453" s="9">
        <f t="shared" si="250"/>
        <v>1</v>
      </c>
      <c r="M453" s="9">
        <f t="shared" si="251"/>
        <v>0</v>
      </c>
      <c r="N453" s="1" t="s">
        <v>215</v>
      </c>
      <c r="P453" s="1" t="s">
        <v>731</v>
      </c>
      <c r="Q453" s="1">
        <v>0</v>
      </c>
      <c r="R453" s="1" t="s">
        <v>732</v>
      </c>
      <c r="S453" s="1">
        <f t="shared" si="252"/>
        <v>0</v>
      </c>
      <c r="T453" s="1">
        <f t="shared" si="253"/>
        <v>0</v>
      </c>
      <c r="U453" s="1">
        <f t="shared" si="254"/>
        <v>1</v>
      </c>
      <c r="V453" s="1">
        <f t="shared" si="255"/>
        <v>0</v>
      </c>
      <c r="W453" s="1">
        <f t="shared" si="256"/>
        <v>1</v>
      </c>
      <c r="X453" s="1">
        <f t="shared" si="245"/>
        <v>0</v>
      </c>
      <c r="Y453" s="1">
        <f t="shared" si="257"/>
        <v>0</v>
      </c>
      <c r="Z453" s="1">
        <f t="shared" si="258"/>
        <v>0</v>
      </c>
      <c r="AA453" s="1">
        <f t="shared" si="259"/>
        <v>0</v>
      </c>
      <c r="AB453" s="1">
        <f t="shared" si="260"/>
        <v>0</v>
      </c>
      <c r="AC453" s="1">
        <f t="shared" si="237"/>
        <v>0</v>
      </c>
      <c r="AD453" s="1">
        <f t="shared" si="261"/>
        <v>0</v>
      </c>
      <c r="AE453" s="1">
        <f t="shared" si="247"/>
        <v>0</v>
      </c>
      <c r="AF453" s="1">
        <f t="shared" si="230"/>
        <v>0</v>
      </c>
      <c r="AG453" s="1">
        <f t="shared" si="231"/>
        <v>0</v>
      </c>
      <c r="AH453" s="1">
        <v>0</v>
      </c>
      <c r="AI453" s="1">
        <v>0</v>
      </c>
      <c r="AJ453" s="1">
        <v>0</v>
      </c>
      <c r="AK453" s="1">
        <v>0</v>
      </c>
      <c r="AL453" s="1">
        <v>0</v>
      </c>
      <c r="AM453" s="1">
        <f t="shared" si="241"/>
        <v>0</v>
      </c>
      <c r="AN453" s="1">
        <v>1</v>
      </c>
      <c r="AO453" s="1">
        <f t="shared" si="246"/>
        <v>0</v>
      </c>
      <c r="AP453" s="1">
        <f t="shared" si="262"/>
        <v>0</v>
      </c>
      <c r="AQ453" s="1">
        <v>0</v>
      </c>
      <c r="AR453" s="1">
        <f t="shared" si="263"/>
        <v>0</v>
      </c>
      <c r="AS453" s="1">
        <v>0</v>
      </c>
      <c r="AT453" s="1">
        <v>0</v>
      </c>
      <c r="AU453" s="1">
        <v>0</v>
      </c>
      <c r="AV453" s="1">
        <v>0</v>
      </c>
      <c r="AW453" s="1">
        <v>0</v>
      </c>
      <c r="AX453" s="1">
        <v>0</v>
      </c>
      <c r="AY453" s="2" t="s">
        <v>1702</v>
      </c>
      <c r="AZ453" s="2" t="s">
        <v>1703</v>
      </c>
      <c r="BA453" s="2" t="s">
        <v>1915</v>
      </c>
      <c r="BB453" s="2" t="s">
        <v>1813</v>
      </c>
    </row>
    <row r="454" spans="1:82" x14ac:dyDescent="0.25">
      <c r="A454" s="1">
        <v>212</v>
      </c>
      <c r="B454" s="1" t="s">
        <v>678</v>
      </c>
      <c r="C454" s="1" t="s">
        <v>679</v>
      </c>
      <c r="D454" s="7">
        <v>37773</v>
      </c>
      <c r="E454" s="9">
        <v>2003</v>
      </c>
      <c r="F454" s="13">
        <v>36911</v>
      </c>
      <c r="G454" s="13">
        <v>36911</v>
      </c>
      <c r="H454" s="11">
        <f t="shared" si="264"/>
        <v>862</v>
      </c>
      <c r="I454" s="11">
        <f t="shared" si="265"/>
        <v>862</v>
      </c>
      <c r="J454" s="9">
        <f t="shared" si="248"/>
        <v>2</v>
      </c>
      <c r="K454" s="9">
        <f t="shared" si="249"/>
        <v>0</v>
      </c>
      <c r="L454" s="9">
        <f t="shared" si="250"/>
        <v>1</v>
      </c>
      <c r="M454" s="9">
        <f t="shared" si="251"/>
        <v>0</v>
      </c>
      <c r="N454" s="1" t="s">
        <v>215</v>
      </c>
      <c r="O454" s="7" t="s">
        <v>1569</v>
      </c>
      <c r="P454" s="1" t="s">
        <v>727</v>
      </c>
      <c r="Q454" s="1">
        <v>1</v>
      </c>
      <c r="R454" s="1" t="s">
        <v>728</v>
      </c>
      <c r="S454" s="1">
        <f t="shared" si="252"/>
        <v>0</v>
      </c>
      <c r="T454" s="1">
        <f t="shared" si="253"/>
        <v>1</v>
      </c>
      <c r="U454" s="1">
        <f t="shared" si="254"/>
        <v>0</v>
      </c>
      <c r="V454" s="1">
        <f t="shared" si="255"/>
        <v>0</v>
      </c>
      <c r="W454" s="1">
        <f t="shared" si="256"/>
        <v>0</v>
      </c>
      <c r="X454" s="1">
        <f t="shared" si="245"/>
        <v>1</v>
      </c>
      <c r="Y454" s="1">
        <f t="shared" si="257"/>
        <v>0</v>
      </c>
      <c r="Z454" s="1">
        <f t="shared" si="258"/>
        <v>0</v>
      </c>
      <c r="AA454" s="1">
        <f t="shared" si="259"/>
        <v>0</v>
      </c>
      <c r="AB454" s="1">
        <f t="shared" si="260"/>
        <v>0</v>
      </c>
      <c r="AC454" s="1">
        <f t="shared" si="237"/>
        <v>0</v>
      </c>
      <c r="AD454" s="1">
        <f t="shared" si="261"/>
        <v>0</v>
      </c>
      <c r="AE454" s="1">
        <f t="shared" si="247"/>
        <v>0</v>
      </c>
      <c r="AF454" s="1">
        <f t="shared" si="230"/>
        <v>0</v>
      </c>
      <c r="AG454" s="1">
        <f t="shared" si="231"/>
        <v>0</v>
      </c>
      <c r="AH454" s="1">
        <v>0</v>
      </c>
      <c r="AI454" s="1">
        <v>0</v>
      </c>
      <c r="AJ454" s="1">
        <v>0</v>
      </c>
      <c r="AK454" s="1">
        <v>0</v>
      </c>
      <c r="AL454" s="1">
        <v>0</v>
      </c>
      <c r="AM454" s="1">
        <f t="shared" si="241"/>
        <v>0</v>
      </c>
      <c r="AN454" s="1">
        <v>0</v>
      </c>
      <c r="AO454" s="1">
        <f t="shared" si="246"/>
        <v>0</v>
      </c>
      <c r="AP454" s="1">
        <f t="shared" si="262"/>
        <v>0</v>
      </c>
      <c r="AQ454" s="1">
        <v>0</v>
      </c>
      <c r="AR454" s="1">
        <f t="shared" si="263"/>
        <v>0</v>
      </c>
      <c r="AS454" s="1">
        <v>0</v>
      </c>
      <c r="AT454" s="1">
        <v>0</v>
      </c>
      <c r="AU454" s="1">
        <v>0</v>
      </c>
      <c r="AV454" s="1">
        <v>0</v>
      </c>
      <c r="AW454" s="1">
        <v>0</v>
      </c>
      <c r="AX454" s="1">
        <v>0</v>
      </c>
      <c r="AY454" s="2" t="s">
        <v>1722</v>
      </c>
      <c r="AZ454" s="2" t="s">
        <v>1762</v>
      </c>
      <c r="BA454" s="2" t="s">
        <v>1910</v>
      </c>
      <c r="BB454" s="2" t="s">
        <v>1813</v>
      </c>
      <c r="BC454" s="1">
        <v>1</v>
      </c>
      <c r="BD454" s="1" t="s">
        <v>1918</v>
      </c>
      <c r="BE454" s="1">
        <v>0</v>
      </c>
      <c r="BG454" s="1">
        <v>0</v>
      </c>
      <c r="BH454" s="1">
        <v>0</v>
      </c>
      <c r="BI454" s="1">
        <v>0</v>
      </c>
      <c r="BJ454" s="1">
        <v>0</v>
      </c>
      <c r="BK454" s="1">
        <v>0</v>
      </c>
      <c r="BL454" s="1">
        <v>0</v>
      </c>
      <c r="BM454" s="1">
        <v>1</v>
      </c>
      <c r="BN454" s="1" t="s">
        <v>1993</v>
      </c>
      <c r="BO454" s="1">
        <v>0</v>
      </c>
      <c r="BP454" s="1">
        <v>1</v>
      </c>
      <c r="BQ454" s="1">
        <v>0</v>
      </c>
      <c r="BR454" s="1">
        <v>0</v>
      </c>
      <c r="BS454" s="1">
        <v>0</v>
      </c>
      <c r="BT454" s="1">
        <v>0</v>
      </c>
      <c r="BU454" s="1">
        <v>0</v>
      </c>
      <c r="BV454" s="1">
        <v>0</v>
      </c>
      <c r="BW454" s="1">
        <v>0</v>
      </c>
      <c r="BX454" s="1">
        <v>0</v>
      </c>
      <c r="BY454" s="1">
        <v>0</v>
      </c>
      <c r="CB454" s="1">
        <v>0</v>
      </c>
      <c r="CC454" s="1">
        <v>0</v>
      </c>
      <c r="CD454" s="1">
        <v>0</v>
      </c>
    </row>
    <row r="455" spans="1:82" x14ac:dyDescent="0.25">
      <c r="A455" s="1">
        <v>211</v>
      </c>
      <c r="B455" s="2" t="s">
        <v>859</v>
      </c>
      <c r="C455" s="1" t="s">
        <v>860</v>
      </c>
      <c r="D455" s="8">
        <v>37286</v>
      </c>
      <c r="E455" s="9">
        <v>2002</v>
      </c>
      <c r="F455" s="13">
        <v>36911</v>
      </c>
      <c r="G455" s="13">
        <v>36911</v>
      </c>
      <c r="H455" s="11">
        <f t="shared" si="264"/>
        <v>375</v>
      </c>
      <c r="I455" s="11">
        <f t="shared" si="265"/>
        <v>375</v>
      </c>
      <c r="J455" s="9">
        <f t="shared" si="248"/>
        <v>2</v>
      </c>
      <c r="K455" s="9">
        <f t="shared" si="249"/>
        <v>0</v>
      </c>
      <c r="L455" s="9">
        <f t="shared" si="250"/>
        <v>1</v>
      </c>
      <c r="M455" s="9">
        <f t="shared" si="251"/>
        <v>0</v>
      </c>
      <c r="N455" s="1" t="s">
        <v>215</v>
      </c>
      <c r="O455" s="7" t="s">
        <v>1523</v>
      </c>
      <c r="P455" s="1" t="s">
        <v>727</v>
      </c>
      <c r="Q455" s="1">
        <v>1</v>
      </c>
      <c r="R455" s="1" t="s">
        <v>728</v>
      </c>
      <c r="S455" s="1">
        <f t="shared" si="252"/>
        <v>0</v>
      </c>
      <c r="T455" s="1">
        <f t="shared" si="253"/>
        <v>1</v>
      </c>
      <c r="U455" s="1">
        <f t="shared" si="254"/>
        <v>0</v>
      </c>
      <c r="V455" s="1">
        <f t="shared" si="255"/>
        <v>0</v>
      </c>
      <c r="W455" s="1">
        <f t="shared" si="256"/>
        <v>0</v>
      </c>
      <c r="X455" s="1">
        <f t="shared" si="245"/>
        <v>0</v>
      </c>
      <c r="Y455" s="1">
        <f t="shared" si="257"/>
        <v>0</v>
      </c>
      <c r="Z455" s="1">
        <f t="shared" si="258"/>
        <v>0</v>
      </c>
      <c r="AA455" s="1">
        <f t="shared" si="259"/>
        <v>0</v>
      </c>
      <c r="AB455" s="1">
        <f t="shared" si="260"/>
        <v>0</v>
      </c>
      <c r="AC455" s="1">
        <f t="shared" si="237"/>
        <v>0</v>
      </c>
      <c r="AD455" s="1">
        <f t="shared" si="261"/>
        <v>0</v>
      </c>
      <c r="AE455" s="1">
        <f t="shared" si="247"/>
        <v>0</v>
      </c>
      <c r="AF455" s="1">
        <f t="shared" si="230"/>
        <v>0</v>
      </c>
      <c r="AG455" s="1">
        <f t="shared" si="231"/>
        <v>0</v>
      </c>
      <c r="AH455" s="1">
        <v>0</v>
      </c>
      <c r="AI455" s="1">
        <v>0</v>
      </c>
      <c r="AJ455" s="1">
        <v>0</v>
      </c>
      <c r="AK455" s="1">
        <v>0</v>
      </c>
      <c r="AL455" s="1">
        <v>0</v>
      </c>
      <c r="AM455" s="1">
        <f t="shared" si="241"/>
        <v>0</v>
      </c>
      <c r="AN455" s="1">
        <v>0</v>
      </c>
      <c r="AO455" s="1">
        <f t="shared" si="246"/>
        <v>0</v>
      </c>
      <c r="AP455" s="1">
        <f t="shared" si="262"/>
        <v>0</v>
      </c>
      <c r="AQ455" s="1">
        <v>0</v>
      </c>
      <c r="AR455" s="1">
        <f t="shared" si="263"/>
        <v>0</v>
      </c>
      <c r="AS455" s="1">
        <v>0</v>
      </c>
      <c r="AT455" s="1">
        <v>0</v>
      </c>
      <c r="AU455" s="1">
        <v>1</v>
      </c>
      <c r="AV455" s="1">
        <v>0</v>
      </c>
      <c r="AW455" s="1">
        <v>0</v>
      </c>
      <c r="AX455" s="1">
        <v>0</v>
      </c>
      <c r="AY455" s="2" t="s">
        <v>1603</v>
      </c>
      <c r="AZ455" s="2" t="s">
        <v>1751</v>
      </c>
      <c r="BA455" s="2" t="s">
        <v>1904</v>
      </c>
      <c r="BB455" s="2" t="s">
        <v>1813</v>
      </c>
    </row>
    <row r="456" spans="1:82" x14ac:dyDescent="0.25">
      <c r="A456" s="1">
        <v>210</v>
      </c>
      <c r="B456" s="1" t="s">
        <v>1219</v>
      </c>
      <c r="C456" s="1" t="s">
        <v>602</v>
      </c>
      <c r="D456" s="7">
        <v>39019</v>
      </c>
      <c r="E456" s="9">
        <v>2006</v>
      </c>
      <c r="F456" s="13">
        <v>38372</v>
      </c>
      <c r="G456" s="13">
        <v>36911</v>
      </c>
      <c r="H456" s="11">
        <f t="shared" si="264"/>
        <v>647</v>
      </c>
      <c r="I456" s="11">
        <f t="shared" si="265"/>
        <v>2108</v>
      </c>
      <c r="J456" s="9">
        <f t="shared" si="248"/>
        <v>2</v>
      </c>
      <c r="K456" s="9">
        <f t="shared" si="249"/>
        <v>0</v>
      </c>
      <c r="L456" s="9">
        <f t="shared" si="250"/>
        <v>1</v>
      </c>
      <c r="M456" s="9">
        <f t="shared" si="251"/>
        <v>0</v>
      </c>
      <c r="N456" s="1" t="s">
        <v>215</v>
      </c>
      <c r="O456" s="7" t="s">
        <v>1779</v>
      </c>
      <c r="P456" s="1" t="s">
        <v>727</v>
      </c>
      <c r="Q456" s="1">
        <v>1</v>
      </c>
      <c r="R456" s="1" t="s">
        <v>728</v>
      </c>
      <c r="S456" s="1">
        <f t="shared" si="252"/>
        <v>0</v>
      </c>
      <c r="T456" s="1">
        <f t="shared" si="253"/>
        <v>1</v>
      </c>
      <c r="U456" s="1">
        <f t="shared" si="254"/>
        <v>0</v>
      </c>
      <c r="V456" s="1">
        <f t="shared" si="255"/>
        <v>0</v>
      </c>
      <c r="W456" s="1">
        <f t="shared" si="256"/>
        <v>0</v>
      </c>
      <c r="X456" s="1">
        <f t="shared" si="245"/>
        <v>0</v>
      </c>
      <c r="Y456" s="1">
        <f t="shared" si="257"/>
        <v>1</v>
      </c>
      <c r="Z456" s="1">
        <f t="shared" si="258"/>
        <v>0</v>
      </c>
      <c r="AA456" s="1">
        <f t="shared" si="259"/>
        <v>0</v>
      </c>
      <c r="AB456" s="1">
        <f t="shared" si="260"/>
        <v>0</v>
      </c>
      <c r="AC456" s="1">
        <f t="shared" si="237"/>
        <v>0</v>
      </c>
      <c r="AD456" s="1">
        <f t="shared" si="261"/>
        <v>0</v>
      </c>
      <c r="AE456" s="1">
        <f t="shared" si="247"/>
        <v>0</v>
      </c>
      <c r="AF456" s="1">
        <f t="shared" si="230"/>
        <v>0</v>
      </c>
      <c r="AG456" s="1">
        <f t="shared" si="231"/>
        <v>0</v>
      </c>
      <c r="AH456" s="1">
        <v>0</v>
      </c>
      <c r="AI456" s="1">
        <v>0</v>
      </c>
      <c r="AJ456" s="1">
        <v>0</v>
      </c>
      <c r="AK456" s="1">
        <v>0</v>
      </c>
      <c r="AL456" s="1">
        <v>0</v>
      </c>
      <c r="AM456" s="1">
        <f t="shared" si="241"/>
        <v>0</v>
      </c>
      <c r="AN456" s="1">
        <v>0</v>
      </c>
      <c r="AO456" s="1">
        <f t="shared" si="246"/>
        <v>0</v>
      </c>
      <c r="AP456" s="1">
        <f t="shared" si="262"/>
        <v>0</v>
      </c>
      <c r="AQ456" s="1">
        <v>0</v>
      </c>
      <c r="AR456" s="1">
        <f t="shared" si="263"/>
        <v>0</v>
      </c>
      <c r="AS456" s="1">
        <v>0</v>
      </c>
      <c r="AT456" s="1">
        <v>0</v>
      </c>
      <c r="AU456" s="1">
        <v>0</v>
      </c>
      <c r="AV456" s="1">
        <v>0</v>
      </c>
      <c r="AW456" s="1">
        <v>0</v>
      </c>
      <c r="AX456" s="1">
        <v>0</v>
      </c>
      <c r="AY456" s="2" t="s">
        <v>1735</v>
      </c>
      <c r="AZ456" s="2" t="s">
        <v>1736</v>
      </c>
      <c r="BA456" s="2" t="s">
        <v>1906</v>
      </c>
      <c r="BB456" s="2" t="s">
        <v>1831</v>
      </c>
    </row>
    <row r="457" spans="1:82" x14ac:dyDescent="0.25">
      <c r="A457" s="1">
        <v>209</v>
      </c>
      <c r="B457" s="1" t="s">
        <v>416</v>
      </c>
      <c r="C457" s="1" t="s">
        <v>417</v>
      </c>
      <c r="D457" s="7">
        <v>40436</v>
      </c>
      <c r="E457" s="9">
        <v>2010</v>
      </c>
      <c r="F457" s="13">
        <v>39833</v>
      </c>
      <c r="G457" s="13">
        <v>39833</v>
      </c>
      <c r="H457" s="11">
        <f t="shared" si="264"/>
        <v>603</v>
      </c>
      <c r="I457" s="11">
        <f t="shared" si="265"/>
        <v>603</v>
      </c>
      <c r="J457" s="9">
        <f t="shared" si="248"/>
        <v>1</v>
      </c>
      <c r="K457" s="9">
        <f t="shared" si="249"/>
        <v>1</v>
      </c>
      <c r="L457" s="9">
        <f t="shared" si="250"/>
        <v>0</v>
      </c>
      <c r="M457" s="9">
        <f t="shared" si="251"/>
        <v>0</v>
      </c>
      <c r="N457" s="1" t="s">
        <v>197</v>
      </c>
      <c r="O457" s="7"/>
      <c r="P457" s="1" t="s">
        <v>727</v>
      </c>
      <c r="Q457" s="1">
        <v>1</v>
      </c>
      <c r="R457" s="1" t="s">
        <v>728</v>
      </c>
      <c r="S457" s="1">
        <f t="shared" si="252"/>
        <v>0</v>
      </c>
      <c r="T457" s="1">
        <f t="shared" si="253"/>
        <v>1</v>
      </c>
      <c r="U457" s="1">
        <f t="shared" si="254"/>
        <v>0</v>
      </c>
      <c r="V457" s="1">
        <f t="shared" si="255"/>
        <v>0</v>
      </c>
      <c r="W457" s="1">
        <f t="shared" si="256"/>
        <v>0</v>
      </c>
      <c r="X457" s="1">
        <f t="shared" si="245"/>
        <v>0</v>
      </c>
      <c r="Y457" s="1">
        <f t="shared" si="257"/>
        <v>0</v>
      </c>
      <c r="Z457" s="1">
        <f t="shared" si="258"/>
        <v>0</v>
      </c>
      <c r="AA457" s="1">
        <f t="shared" si="259"/>
        <v>1</v>
      </c>
      <c r="AB457" s="1">
        <f t="shared" si="260"/>
        <v>0</v>
      </c>
      <c r="AC457" s="1">
        <f t="shared" si="237"/>
        <v>0</v>
      </c>
      <c r="AD457" s="1">
        <f t="shared" si="261"/>
        <v>0</v>
      </c>
      <c r="AE457" s="1">
        <f t="shared" si="247"/>
        <v>0</v>
      </c>
      <c r="AF457" s="1">
        <f t="shared" si="230"/>
        <v>0</v>
      </c>
      <c r="AG457" s="1">
        <f t="shared" si="231"/>
        <v>0</v>
      </c>
      <c r="AH457" s="1">
        <v>0</v>
      </c>
      <c r="AI457" s="1">
        <v>0</v>
      </c>
      <c r="AJ457" s="1">
        <v>0</v>
      </c>
      <c r="AK457" s="1">
        <v>0</v>
      </c>
      <c r="AL457" s="1">
        <v>0</v>
      </c>
      <c r="AM457" s="1">
        <f t="shared" si="241"/>
        <v>0</v>
      </c>
      <c r="AN457" s="1">
        <v>0</v>
      </c>
      <c r="AO457" s="1">
        <f t="shared" si="246"/>
        <v>0</v>
      </c>
      <c r="AP457" s="1">
        <f t="shared" si="262"/>
        <v>0</v>
      </c>
      <c r="AQ457" s="1">
        <v>0</v>
      </c>
      <c r="AR457" s="1">
        <f t="shared" si="263"/>
        <v>0</v>
      </c>
      <c r="AS457" s="1">
        <v>0</v>
      </c>
      <c r="AT457" s="1">
        <v>0</v>
      </c>
      <c r="AU457" s="1">
        <v>0</v>
      </c>
      <c r="AV457" s="1">
        <v>0</v>
      </c>
      <c r="AW457" s="1">
        <v>0</v>
      </c>
      <c r="AX457" s="1">
        <v>0</v>
      </c>
      <c r="AY457" s="2" t="s">
        <v>1731</v>
      </c>
      <c r="AZ457" s="2"/>
      <c r="BA457" s="2"/>
      <c r="BB457" s="2"/>
    </row>
    <row r="458" spans="1:82" x14ac:dyDescent="0.25">
      <c r="A458" s="1">
        <v>208</v>
      </c>
      <c r="B458" s="1" t="s">
        <v>1282</v>
      </c>
      <c r="C458" s="1" t="s">
        <v>1283</v>
      </c>
      <c r="D458" s="7">
        <v>37851</v>
      </c>
      <c r="E458" s="9">
        <v>2003</v>
      </c>
      <c r="F458" s="13">
        <v>36911</v>
      </c>
      <c r="G458" s="13">
        <v>36911</v>
      </c>
      <c r="H458" s="11">
        <f t="shared" si="264"/>
        <v>940</v>
      </c>
      <c r="I458" s="11">
        <f t="shared" si="265"/>
        <v>940</v>
      </c>
      <c r="J458" s="9">
        <f t="shared" si="248"/>
        <v>2</v>
      </c>
      <c r="K458" s="9">
        <f t="shared" si="249"/>
        <v>0</v>
      </c>
      <c r="L458" s="9">
        <f t="shared" si="250"/>
        <v>1</v>
      </c>
      <c r="M458" s="9">
        <f t="shared" si="251"/>
        <v>0</v>
      </c>
      <c r="N458" s="1" t="s">
        <v>215</v>
      </c>
      <c r="O458" s="7" t="s">
        <v>1596</v>
      </c>
      <c r="P458" s="1" t="s">
        <v>727</v>
      </c>
      <c r="Q458" s="1">
        <v>1</v>
      </c>
      <c r="R458" s="1" t="s">
        <v>728</v>
      </c>
      <c r="S458" s="1">
        <f t="shared" si="252"/>
        <v>0</v>
      </c>
      <c r="T458" s="1">
        <f t="shared" si="253"/>
        <v>1</v>
      </c>
      <c r="U458" s="1">
        <f t="shared" si="254"/>
        <v>0</v>
      </c>
      <c r="V458" s="1">
        <f t="shared" si="255"/>
        <v>0</v>
      </c>
      <c r="W458" s="1">
        <f t="shared" si="256"/>
        <v>0</v>
      </c>
      <c r="X458" s="1">
        <f t="shared" si="245"/>
        <v>1</v>
      </c>
      <c r="Y458" s="1">
        <f t="shared" si="257"/>
        <v>0</v>
      </c>
      <c r="Z458" s="1">
        <f t="shared" si="258"/>
        <v>0</v>
      </c>
      <c r="AA458" s="1">
        <f t="shared" si="259"/>
        <v>0</v>
      </c>
      <c r="AB458" s="1">
        <f t="shared" si="260"/>
        <v>0</v>
      </c>
      <c r="AC458" s="1">
        <f t="shared" si="237"/>
        <v>0</v>
      </c>
      <c r="AD458" s="1">
        <f t="shared" si="261"/>
        <v>0</v>
      </c>
      <c r="AE458" s="1">
        <f t="shared" si="247"/>
        <v>0</v>
      </c>
      <c r="AF458" s="1">
        <f t="shared" si="230"/>
        <v>0</v>
      </c>
      <c r="AG458" s="1">
        <f t="shared" si="231"/>
        <v>0</v>
      </c>
      <c r="AH458" s="1">
        <v>0</v>
      </c>
      <c r="AI458" s="1">
        <v>0</v>
      </c>
      <c r="AJ458" s="1">
        <v>0</v>
      </c>
      <c r="AK458" s="1">
        <v>0</v>
      </c>
      <c r="AL458" s="1">
        <v>0</v>
      </c>
      <c r="AM458" s="1">
        <f t="shared" si="241"/>
        <v>0</v>
      </c>
      <c r="AN458" s="1">
        <v>0</v>
      </c>
      <c r="AO458" s="1">
        <f t="shared" si="246"/>
        <v>0</v>
      </c>
      <c r="AP458" s="1">
        <f t="shared" si="262"/>
        <v>0</v>
      </c>
      <c r="AQ458" s="1">
        <v>0</v>
      </c>
      <c r="AR458" s="1">
        <f t="shared" si="263"/>
        <v>0</v>
      </c>
      <c r="AS458" s="1">
        <v>0</v>
      </c>
      <c r="AT458" s="1">
        <v>0</v>
      </c>
      <c r="AU458" s="1">
        <v>0</v>
      </c>
      <c r="AV458" s="1">
        <v>0</v>
      </c>
      <c r="AW458" s="1">
        <v>0</v>
      </c>
      <c r="AX458" s="1">
        <v>0</v>
      </c>
      <c r="AY458" s="2" t="s">
        <v>1722</v>
      </c>
      <c r="AZ458" s="2" t="s">
        <v>1595</v>
      </c>
      <c r="BA458" s="2" t="s">
        <v>1905</v>
      </c>
      <c r="BB458" s="2" t="s">
        <v>1813</v>
      </c>
    </row>
    <row r="459" spans="1:82" x14ac:dyDescent="0.25">
      <c r="A459" s="1">
        <v>207</v>
      </c>
      <c r="B459" s="1" t="s">
        <v>1083</v>
      </c>
      <c r="C459" s="1" t="s">
        <v>1084</v>
      </c>
      <c r="D459" s="7">
        <v>37492</v>
      </c>
      <c r="E459" s="9">
        <v>2002</v>
      </c>
      <c r="F459" s="13">
        <v>36911</v>
      </c>
      <c r="G459" s="13">
        <v>36911</v>
      </c>
      <c r="H459" s="11">
        <f t="shared" si="264"/>
        <v>581</v>
      </c>
      <c r="I459" s="11">
        <f t="shared" si="265"/>
        <v>581</v>
      </c>
      <c r="J459" s="9">
        <f t="shared" si="248"/>
        <v>2</v>
      </c>
      <c r="K459" s="9">
        <f t="shared" si="249"/>
        <v>0</v>
      </c>
      <c r="L459" s="9">
        <f t="shared" si="250"/>
        <v>1</v>
      </c>
      <c r="M459" s="9">
        <f t="shared" si="251"/>
        <v>0</v>
      </c>
      <c r="N459" s="1" t="s">
        <v>215</v>
      </c>
      <c r="O459" s="7" t="s">
        <v>1602</v>
      </c>
      <c r="P459" s="1" t="s">
        <v>727</v>
      </c>
      <c r="Q459" s="1">
        <v>1</v>
      </c>
      <c r="R459" s="1" t="s">
        <v>728</v>
      </c>
      <c r="S459" s="1">
        <f t="shared" si="252"/>
        <v>0</v>
      </c>
      <c r="T459" s="1">
        <f t="shared" si="253"/>
        <v>1</v>
      </c>
      <c r="U459" s="1">
        <f t="shared" si="254"/>
        <v>0</v>
      </c>
      <c r="V459" s="1">
        <f t="shared" si="255"/>
        <v>0</v>
      </c>
      <c r="W459" s="1">
        <f t="shared" si="256"/>
        <v>0</v>
      </c>
      <c r="X459" s="1">
        <f t="shared" si="245"/>
        <v>0</v>
      </c>
      <c r="Y459" s="1">
        <f t="shared" si="257"/>
        <v>1</v>
      </c>
      <c r="Z459" s="1">
        <f t="shared" si="258"/>
        <v>0</v>
      </c>
      <c r="AA459" s="1">
        <f t="shared" si="259"/>
        <v>0</v>
      </c>
      <c r="AB459" s="1">
        <f t="shared" si="260"/>
        <v>0</v>
      </c>
      <c r="AC459" s="1">
        <f t="shared" si="237"/>
        <v>0</v>
      </c>
      <c r="AD459" s="1">
        <f t="shared" si="261"/>
        <v>0</v>
      </c>
      <c r="AE459" s="1">
        <f t="shared" si="247"/>
        <v>0</v>
      </c>
      <c r="AF459" s="1">
        <f t="shared" si="230"/>
        <v>0</v>
      </c>
      <c r="AG459" s="1">
        <f t="shared" si="231"/>
        <v>0</v>
      </c>
      <c r="AH459" s="1">
        <v>0</v>
      </c>
      <c r="AI459" s="1">
        <v>0</v>
      </c>
      <c r="AJ459" s="1">
        <v>0</v>
      </c>
      <c r="AK459" s="1">
        <v>0</v>
      </c>
      <c r="AL459" s="1">
        <v>0</v>
      </c>
      <c r="AM459" s="1">
        <f t="shared" si="241"/>
        <v>0</v>
      </c>
      <c r="AN459" s="1">
        <v>0</v>
      </c>
      <c r="AO459" s="1">
        <f t="shared" si="246"/>
        <v>0</v>
      </c>
      <c r="AP459" s="1">
        <f t="shared" si="262"/>
        <v>0</v>
      </c>
      <c r="AQ459" s="1">
        <v>0</v>
      </c>
      <c r="AR459" s="1">
        <f t="shared" si="263"/>
        <v>0</v>
      </c>
      <c r="AS459" s="1">
        <v>0</v>
      </c>
      <c r="AT459" s="1">
        <v>0</v>
      </c>
      <c r="AU459" s="1">
        <v>0</v>
      </c>
      <c r="AV459" s="1">
        <v>0</v>
      </c>
      <c r="AW459" s="1">
        <v>0</v>
      </c>
      <c r="AX459" s="1">
        <v>0</v>
      </c>
      <c r="AY459" s="2" t="s">
        <v>1735</v>
      </c>
      <c r="AZ459" s="2" t="s">
        <v>1740</v>
      </c>
      <c r="BA459" s="2" t="s">
        <v>1907</v>
      </c>
      <c r="BB459" s="2" t="s">
        <v>1813</v>
      </c>
    </row>
    <row r="460" spans="1:82" x14ac:dyDescent="0.25">
      <c r="A460" s="1">
        <v>206</v>
      </c>
      <c r="B460" s="2" t="s">
        <v>626</v>
      </c>
      <c r="C460" s="1" t="s">
        <v>627</v>
      </c>
      <c r="D460" s="7">
        <v>37235</v>
      </c>
      <c r="E460" s="9">
        <v>2001</v>
      </c>
      <c r="F460" s="13">
        <v>36911</v>
      </c>
      <c r="G460" s="13">
        <v>36911</v>
      </c>
      <c r="H460" s="11">
        <f t="shared" si="264"/>
        <v>324</v>
      </c>
      <c r="I460" s="11">
        <f t="shared" si="265"/>
        <v>324</v>
      </c>
      <c r="J460" s="9">
        <f t="shared" si="248"/>
        <v>2</v>
      </c>
      <c r="K460" s="9">
        <f t="shared" si="249"/>
        <v>0</v>
      </c>
      <c r="L460" s="9">
        <f t="shared" si="250"/>
        <v>1</v>
      </c>
      <c r="M460" s="9">
        <f t="shared" si="251"/>
        <v>0</v>
      </c>
      <c r="N460" s="1" t="s">
        <v>215</v>
      </c>
      <c r="O460" s="7" t="s">
        <v>1483</v>
      </c>
      <c r="P460" s="1" t="s">
        <v>727</v>
      </c>
      <c r="Q460" s="1">
        <v>1</v>
      </c>
      <c r="R460" s="1" t="s">
        <v>728</v>
      </c>
      <c r="S460" s="1">
        <f t="shared" si="252"/>
        <v>0</v>
      </c>
      <c r="T460" s="1">
        <f t="shared" si="253"/>
        <v>1</v>
      </c>
      <c r="U460" s="1">
        <f t="shared" si="254"/>
        <v>0</v>
      </c>
      <c r="V460" s="1">
        <f t="shared" si="255"/>
        <v>0</v>
      </c>
      <c r="W460" s="1">
        <f t="shared" si="256"/>
        <v>0</v>
      </c>
      <c r="X460" s="1">
        <f t="shared" si="245"/>
        <v>0</v>
      </c>
      <c r="Y460" s="1">
        <f t="shared" si="257"/>
        <v>1</v>
      </c>
      <c r="Z460" s="1">
        <f t="shared" si="258"/>
        <v>0</v>
      </c>
      <c r="AA460" s="1">
        <f t="shared" si="259"/>
        <v>0</v>
      </c>
      <c r="AB460" s="1">
        <f t="shared" si="260"/>
        <v>0</v>
      </c>
      <c r="AC460" s="1">
        <f t="shared" si="237"/>
        <v>0</v>
      </c>
      <c r="AD460" s="1">
        <f t="shared" si="261"/>
        <v>0</v>
      </c>
      <c r="AE460" s="1">
        <f t="shared" si="247"/>
        <v>0</v>
      </c>
      <c r="AF460" s="1">
        <f t="shared" si="230"/>
        <v>0</v>
      </c>
      <c r="AG460" s="1">
        <f t="shared" si="231"/>
        <v>0</v>
      </c>
      <c r="AH460" s="1">
        <v>0</v>
      </c>
      <c r="AI460" s="1">
        <v>0</v>
      </c>
      <c r="AJ460" s="1">
        <v>0</v>
      </c>
      <c r="AK460" s="1">
        <v>0</v>
      </c>
      <c r="AL460" s="1">
        <v>0</v>
      </c>
      <c r="AM460" s="1">
        <f t="shared" si="241"/>
        <v>0</v>
      </c>
      <c r="AN460" s="1">
        <v>0</v>
      </c>
      <c r="AO460" s="1">
        <f t="shared" si="246"/>
        <v>0</v>
      </c>
      <c r="AP460" s="1">
        <f t="shared" si="262"/>
        <v>0</v>
      </c>
      <c r="AQ460" s="1">
        <v>0</v>
      </c>
      <c r="AR460" s="1">
        <f t="shared" si="263"/>
        <v>0</v>
      </c>
      <c r="AS460" s="1">
        <v>0</v>
      </c>
      <c r="AT460" s="1">
        <v>0</v>
      </c>
      <c r="AU460" s="1">
        <v>0</v>
      </c>
      <c r="AV460" s="1">
        <v>0</v>
      </c>
      <c r="AW460" s="1">
        <v>0</v>
      </c>
      <c r="AX460" s="1">
        <v>0</v>
      </c>
      <c r="AY460" s="2" t="s">
        <v>1735</v>
      </c>
      <c r="AZ460" s="2" t="s">
        <v>1729</v>
      </c>
      <c r="BA460" s="2" t="s">
        <v>1909</v>
      </c>
      <c r="BB460" s="2" t="s">
        <v>1813</v>
      </c>
    </row>
    <row r="461" spans="1:82" x14ac:dyDescent="0.25">
      <c r="A461" s="1">
        <v>205</v>
      </c>
      <c r="B461" s="2" t="s">
        <v>414</v>
      </c>
      <c r="C461" s="1" t="s">
        <v>415</v>
      </c>
      <c r="D461" s="7">
        <v>40245</v>
      </c>
      <c r="E461" s="9">
        <v>2010</v>
      </c>
      <c r="F461" s="13">
        <v>39833</v>
      </c>
      <c r="G461" s="13">
        <v>39833</v>
      </c>
      <c r="H461" s="11">
        <f t="shared" si="264"/>
        <v>412</v>
      </c>
      <c r="I461" s="11">
        <f t="shared" si="265"/>
        <v>412</v>
      </c>
      <c r="J461" s="9">
        <f t="shared" si="248"/>
        <v>1</v>
      </c>
      <c r="K461" s="9">
        <f t="shared" si="249"/>
        <v>1</v>
      </c>
      <c r="L461" s="9">
        <f t="shared" si="250"/>
        <v>0</v>
      </c>
      <c r="M461" s="9">
        <f t="shared" si="251"/>
        <v>0</v>
      </c>
      <c r="N461" s="1" t="s">
        <v>65</v>
      </c>
      <c r="O461" s="7"/>
      <c r="P461" s="1" t="s">
        <v>727</v>
      </c>
      <c r="Q461" s="1">
        <v>1</v>
      </c>
      <c r="R461" s="1" t="s">
        <v>728</v>
      </c>
      <c r="S461" s="1">
        <f t="shared" si="252"/>
        <v>0</v>
      </c>
      <c r="T461" s="1">
        <f t="shared" si="253"/>
        <v>1</v>
      </c>
      <c r="U461" s="1">
        <f t="shared" si="254"/>
        <v>0</v>
      </c>
      <c r="V461" s="1">
        <f t="shared" si="255"/>
        <v>0</v>
      </c>
      <c r="W461" s="1">
        <f t="shared" si="256"/>
        <v>0</v>
      </c>
      <c r="X461" s="1">
        <f t="shared" si="245"/>
        <v>0</v>
      </c>
      <c r="Y461" s="1">
        <f t="shared" si="257"/>
        <v>0</v>
      </c>
      <c r="Z461" s="1">
        <f t="shared" si="258"/>
        <v>0</v>
      </c>
      <c r="AA461" s="1">
        <f t="shared" si="259"/>
        <v>0</v>
      </c>
      <c r="AB461" s="1">
        <f t="shared" si="260"/>
        <v>0</v>
      </c>
      <c r="AC461" s="1">
        <f t="shared" si="237"/>
        <v>0</v>
      </c>
      <c r="AD461" s="1">
        <f t="shared" si="261"/>
        <v>0</v>
      </c>
      <c r="AE461" s="1">
        <f t="shared" si="247"/>
        <v>0</v>
      </c>
      <c r="AF461" s="1">
        <f t="shared" si="230"/>
        <v>0</v>
      </c>
      <c r="AG461" s="1">
        <f t="shared" si="231"/>
        <v>0</v>
      </c>
      <c r="AH461" s="1">
        <v>0</v>
      </c>
      <c r="AI461" s="1">
        <v>0</v>
      </c>
      <c r="AJ461" s="1">
        <v>0</v>
      </c>
      <c r="AK461" s="1">
        <v>0</v>
      </c>
      <c r="AL461" s="1">
        <v>0</v>
      </c>
      <c r="AM461" s="1">
        <f t="shared" si="241"/>
        <v>0</v>
      </c>
      <c r="AN461" s="1">
        <v>0</v>
      </c>
      <c r="AO461" s="1">
        <f t="shared" si="246"/>
        <v>0</v>
      </c>
      <c r="AP461" s="1">
        <f t="shared" si="262"/>
        <v>0</v>
      </c>
      <c r="AQ461" s="1">
        <v>0</v>
      </c>
      <c r="AR461" s="1">
        <f t="shared" si="263"/>
        <v>0</v>
      </c>
      <c r="AS461" s="1">
        <v>0</v>
      </c>
      <c r="AT461" s="1">
        <v>1</v>
      </c>
      <c r="AU461" s="1">
        <v>0</v>
      </c>
      <c r="AV461" s="1">
        <v>0</v>
      </c>
      <c r="AW461" s="1">
        <v>0</v>
      </c>
      <c r="AX461" s="1">
        <v>0</v>
      </c>
      <c r="AY461" s="2" t="s">
        <v>1746</v>
      </c>
      <c r="AZ461" s="2"/>
      <c r="BA461" s="2"/>
      <c r="BB461" s="2"/>
      <c r="BC461" s="1">
        <v>1</v>
      </c>
      <c r="BE461" s="1">
        <v>0</v>
      </c>
      <c r="BG461" s="1">
        <v>0</v>
      </c>
      <c r="BH461" s="1">
        <v>0</v>
      </c>
      <c r="BI461" s="1">
        <v>0</v>
      </c>
      <c r="BJ461" s="1">
        <v>1</v>
      </c>
      <c r="BK461" s="1">
        <v>1</v>
      </c>
      <c r="BL461" s="1">
        <v>0</v>
      </c>
      <c r="BM461" s="1">
        <v>1</v>
      </c>
      <c r="BN461" s="1" t="s">
        <v>44</v>
      </c>
      <c r="BO461" s="1">
        <v>0</v>
      </c>
      <c r="BP461" s="1">
        <v>1</v>
      </c>
      <c r="BQ461" s="1">
        <v>0</v>
      </c>
      <c r="BR461" s="1">
        <v>0</v>
      </c>
      <c r="BS461" s="1">
        <v>0</v>
      </c>
      <c r="BT461" s="1">
        <v>0</v>
      </c>
      <c r="BU461" s="1">
        <v>0</v>
      </c>
      <c r="BV461" s="1">
        <v>0</v>
      </c>
      <c r="BW461" s="1">
        <v>0</v>
      </c>
      <c r="BX461" s="1">
        <v>1</v>
      </c>
      <c r="BY461" s="1">
        <v>0</v>
      </c>
      <c r="CB461" s="1">
        <v>0</v>
      </c>
      <c r="CC461" s="1">
        <v>0</v>
      </c>
      <c r="CD461" s="1">
        <v>0</v>
      </c>
    </row>
    <row r="462" spans="1:82" x14ac:dyDescent="0.25">
      <c r="A462" s="1">
        <v>204</v>
      </c>
      <c r="B462" s="2" t="s">
        <v>830</v>
      </c>
      <c r="C462" s="1" t="s">
        <v>831</v>
      </c>
      <c r="D462" s="7">
        <v>37012</v>
      </c>
      <c r="E462" s="9">
        <v>2001</v>
      </c>
      <c r="F462" s="13">
        <v>36911</v>
      </c>
      <c r="G462" s="13">
        <v>36911</v>
      </c>
      <c r="H462" s="11">
        <f t="shared" si="264"/>
        <v>101</v>
      </c>
      <c r="I462" s="11">
        <f t="shared" si="265"/>
        <v>101</v>
      </c>
      <c r="J462" s="9">
        <f t="shared" si="248"/>
        <v>2</v>
      </c>
      <c r="K462" s="9">
        <f t="shared" si="249"/>
        <v>0</v>
      </c>
      <c r="L462" s="9">
        <f t="shared" si="250"/>
        <v>1</v>
      </c>
      <c r="M462" s="9">
        <f t="shared" si="251"/>
        <v>0</v>
      </c>
      <c r="N462" s="1" t="s">
        <v>215</v>
      </c>
      <c r="O462" s="7" t="s">
        <v>1507</v>
      </c>
      <c r="P462" s="1" t="s">
        <v>727</v>
      </c>
      <c r="Q462" s="1">
        <v>1</v>
      </c>
      <c r="R462" s="1" t="s">
        <v>728</v>
      </c>
      <c r="S462" s="1">
        <f t="shared" si="252"/>
        <v>0</v>
      </c>
      <c r="T462" s="1">
        <f t="shared" si="253"/>
        <v>1</v>
      </c>
      <c r="U462" s="1">
        <f t="shared" si="254"/>
        <v>0</v>
      </c>
      <c r="V462" s="1">
        <f t="shared" si="255"/>
        <v>0</v>
      </c>
      <c r="W462" s="1">
        <f t="shared" si="256"/>
        <v>0</v>
      </c>
      <c r="X462" s="1">
        <f t="shared" si="245"/>
        <v>0</v>
      </c>
      <c r="Y462" s="1">
        <f t="shared" si="257"/>
        <v>0</v>
      </c>
      <c r="Z462" s="1">
        <f t="shared" si="258"/>
        <v>0</v>
      </c>
      <c r="AA462" s="1">
        <f t="shared" si="259"/>
        <v>0</v>
      </c>
      <c r="AB462" s="1">
        <f t="shared" si="260"/>
        <v>0</v>
      </c>
      <c r="AC462" s="1">
        <f t="shared" si="237"/>
        <v>0</v>
      </c>
      <c r="AD462" s="1">
        <f t="shared" si="261"/>
        <v>0</v>
      </c>
      <c r="AE462" s="1">
        <f t="shared" si="247"/>
        <v>0</v>
      </c>
      <c r="AF462" s="1">
        <f t="shared" si="230"/>
        <v>0</v>
      </c>
      <c r="AG462" s="1">
        <f t="shared" si="231"/>
        <v>0</v>
      </c>
      <c r="AH462" s="1">
        <v>0</v>
      </c>
      <c r="AI462" s="1">
        <v>0</v>
      </c>
      <c r="AJ462" s="1">
        <v>0</v>
      </c>
      <c r="AK462" s="1">
        <v>0</v>
      </c>
      <c r="AL462" s="1">
        <v>0</v>
      </c>
      <c r="AM462" s="1">
        <f t="shared" si="241"/>
        <v>0</v>
      </c>
      <c r="AN462" s="1">
        <v>0</v>
      </c>
      <c r="AO462" s="1">
        <f t="shared" si="246"/>
        <v>0</v>
      </c>
      <c r="AP462" s="1">
        <f t="shared" si="262"/>
        <v>0</v>
      </c>
      <c r="AQ462" s="1">
        <v>0</v>
      </c>
      <c r="AR462" s="1">
        <f t="shared" si="263"/>
        <v>0</v>
      </c>
      <c r="AS462" s="1">
        <v>0</v>
      </c>
      <c r="AT462" s="1">
        <v>0</v>
      </c>
      <c r="AU462" s="1">
        <v>0</v>
      </c>
      <c r="AV462" s="1">
        <v>0</v>
      </c>
      <c r="AW462" s="1">
        <v>0</v>
      </c>
      <c r="AX462" s="1">
        <v>0</v>
      </c>
      <c r="AY462" s="2" t="s">
        <v>1505</v>
      </c>
      <c r="AZ462" s="2" t="s">
        <v>1741</v>
      </c>
      <c r="BA462" s="2" t="s">
        <v>1905</v>
      </c>
      <c r="BB462" s="2" t="s">
        <v>1813</v>
      </c>
    </row>
    <row r="463" spans="1:82" x14ac:dyDescent="0.25">
      <c r="A463" s="1">
        <v>202</v>
      </c>
      <c r="B463" s="1" t="s">
        <v>412</v>
      </c>
      <c r="C463" s="1" t="s">
        <v>413</v>
      </c>
      <c r="D463" s="7">
        <v>38960</v>
      </c>
      <c r="E463" s="9">
        <v>2006</v>
      </c>
      <c r="F463" s="13">
        <v>38372</v>
      </c>
      <c r="G463" s="13">
        <v>36911</v>
      </c>
      <c r="H463" s="11">
        <f t="shared" si="264"/>
        <v>588</v>
      </c>
      <c r="I463" s="11">
        <f t="shared" si="265"/>
        <v>2049</v>
      </c>
      <c r="J463" s="9">
        <f t="shared" si="248"/>
        <v>2</v>
      </c>
      <c r="K463" s="9">
        <f t="shared" si="249"/>
        <v>0</v>
      </c>
      <c r="L463" s="9">
        <f t="shared" si="250"/>
        <v>1</v>
      </c>
      <c r="M463" s="9">
        <f t="shared" si="251"/>
        <v>0</v>
      </c>
      <c r="N463" s="1" t="s">
        <v>215</v>
      </c>
      <c r="O463" s="7">
        <v>39263</v>
      </c>
      <c r="P463" s="1" t="s">
        <v>731</v>
      </c>
      <c r="Q463" s="1">
        <v>0</v>
      </c>
      <c r="R463" s="1" t="s">
        <v>732</v>
      </c>
      <c r="S463" s="1">
        <f t="shared" si="252"/>
        <v>0</v>
      </c>
      <c r="T463" s="1">
        <f t="shared" si="253"/>
        <v>0</v>
      </c>
      <c r="U463" s="1">
        <f t="shared" si="254"/>
        <v>1</v>
      </c>
      <c r="V463" s="1">
        <f t="shared" si="255"/>
        <v>0</v>
      </c>
      <c r="W463" s="1">
        <f t="shared" si="256"/>
        <v>0</v>
      </c>
      <c r="X463" s="1">
        <f t="shared" si="245"/>
        <v>0</v>
      </c>
      <c r="Y463" s="1">
        <f t="shared" si="257"/>
        <v>0</v>
      </c>
      <c r="Z463" s="1">
        <f t="shared" si="258"/>
        <v>0</v>
      </c>
      <c r="AA463" s="1">
        <f t="shared" si="259"/>
        <v>0</v>
      </c>
      <c r="AB463" s="1">
        <f t="shared" si="260"/>
        <v>0</v>
      </c>
      <c r="AC463" s="1">
        <f t="shared" si="237"/>
        <v>0</v>
      </c>
      <c r="AD463" s="1">
        <f t="shared" si="261"/>
        <v>0</v>
      </c>
      <c r="AE463" s="1">
        <f t="shared" si="247"/>
        <v>0</v>
      </c>
      <c r="AF463" s="1">
        <f t="shared" si="230"/>
        <v>0</v>
      </c>
      <c r="AG463" s="1">
        <f t="shared" si="231"/>
        <v>0</v>
      </c>
      <c r="AH463" s="1">
        <v>1</v>
      </c>
      <c r="AI463" s="1">
        <v>0</v>
      </c>
      <c r="AJ463" s="1">
        <v>0</v>
      </c>
      <c r="AK463" s="1">
        <v>0</v>
      </c>
      <c r="AL463" s="1">
        <v>0</v>
      </c>
      <c r="AM463" s="1">
        <f t="shared" si="241"/>
        <v>0</v>
      </c>
      <c r="AN463" s="1">
        <v>1</v>
      </c>
      <c r="AO463" s="1">
        <f t="shared" si="246"/>
        <v>0</v>
      </c>
      <c r="AP463" s="1">
        <f t="shared" si="262"/>
        <v>0</v>
      </c>
      <c r="AQ463" s="1">
        <v>0</v>
      </c>
      <c r="AR463" s="1">
        <f t="shared" si="263"/>
        <v>0</v>
      </c>
      <c r="AS463" s="1">
        <v>0</v>
      </c>
      <c r="AT463" s="1">
        <v>0</v>
      </c>
      <c r="AU463" s="1">
        <v>0</v>
      </c>
      <c r="AV463" s="1">
        <v>0</v>
      </c>
      <c r="AW463" s="1">
        <v>0</v>
      </c>
      <c r="AX463" s="1">
        <v>0</v>
      </c>
      <c r="AY463" s="2" t="s">
        <v>1721</v>
      </c>
      <c r="AZ463" s="2"/>
      <c r="BA463" s="2"/>
      <c r="BB463" s="2"/>
      <c r="BC463" s="1">
        <v>4</v>
      </c>
      <c r="BD463" s="1" t="s">
        <v>202</v>
      </c>
      <c r="BE463" s="1">
        <v>0</v>
      </c>
      <c r="BG463" s="1">
        <v>0</v>
      </c>
      <c r="BH463" s="1">
        <v>0</v>
      </c>
      <c r="BI463" s="1">
        <v>1</v>
      </c>
      <c r="BJ463" s="1">
        <v>1</v>
      </c>
      <c r="BK463" s="1">
        <v>2</v>
      </c>
      <c r="BL463" s="1">
        <v>0</v>
      </c>
      <c r="BM463" s="1">
        <v>0</v>
      </c>
      <c r="BO463" s="1">
        <v>0</v>
      </c>
      <c r="BP463" s="1">
        <v>0</v>
      </c>
      <c r="BQ463" s="1">
        <v>1</v>
      </c>
      <c r="BR463" s="1">
        <v>1</v>
      </c>
      <c r="BS463" s="1">
        <v>0</v>
      </c>
      <c r="BT463" s="1">
        <v>0</v>
      </c>
      <c r="BU463" s="1">
        <v>0</v>
      </c>
      <c r="BV463" s="1">
        <v>0</v>
      </c>
      <c r="BW463" s="1">
        <v>0</v>
      </c>
      <c r="BX463" s="1">
        <v>0</v>
      </c>
      <c r="BY463" s="1">
        <v>0</v>
      </c>
      <c r="CB463" s="1">
        <v>10</v>
      </c>
      <c r="CC463" s="1">
        <v>0</v>
      </c>
      <c r="CD463" s="1">
        <v>0</v>
      </c>
    </row>
    <row r="464" spans="1:82" x14ac:dyDescent="0.25">
      <c r="A464" s="1">
        <v>201</v>
      </c>
      <c r="B464" s="1" t="s">
        <v>1125</v>
      </c>
      <c r="C464" s="1" t="s">
        <v>1126</v>
      </c>
      <c r="D464" s="7">
        <v>38781</v>
      </c>
      <c r="E464" s="9">
        <v>2006</v>
      </c>
      <c r="F464" s="13">
        <v>38372</v>
      </c>
      <c r="G464" s="13">
        <v>36911</v>
      </c>
      <c r="H464" s="11">
        <f t="shared" si="264"/>
        <v>409</v>
      </c>
      <c r="I464" s="11">
        <f t="shared" si="265"/>
        <v>1870</v>
      </c>
      <c r="J464" s="9">
        <f t="shared" si="248"/>
        <v>2</v>
      </c>
      <c r="K464" s="9">
        <f t="shared" si="249"/>
        <v>0</v>
      </c>
      <c r="L464" s="9">
        <f t="shared" si="250"/>
        <v>1</v>
      </c>
      <c r="M464" s="9">
        <f t="shared" si="251"/>
        <v>0</v>
      </c>
      <c r="N464" s="1" t="s">
        <v>215</v>
      </c>
      <c r="O464" s="7" t="s">
        <v>1630</v>
      </c>
      <c r="P464" s="1" t="s">
        <v>727</v>
      </c>
      <c r="Q464" s="1">
        <v>1</v>
      </c>
      <c r="R464" s="1" t="s">
        <v>728</v>
      </c>
      <c r="S464" s="1">
        <f t="shared" si="252"/>
        <v>0</v>
      </c>
      <c r="T464" s="1">
        <f t="shared" si="253"/>
        <v>1</v>
      </c>
      <c r="U464" s="1">
        <f t="shared" si="254"/>
        <v>0</v>
      </c>
      <c r="V464" s="1">
        <f t="shared" si="255"/>
        <v>0</v>
      </c>
      <c r="W464" s="1">
        <f t="shared" si="256"/>
        <v>0</v>
      </c>
      <c r="X464" s="1">
        <f t="shared" si="245"/>
        <v>1</v>
      </c>
      <c r="Y464" s="1">
        <f t="shared" si="257"/>
        <v>0</v>
      </c>
      <c r="Z464" s="1">
        <f t="shared" si="258"/>
        <v>0</v>
      </c>
      <c r="AA464" s="1">
        <f t="shared" si="259"/>
        <v>0</v>
      </c>
      <c r="AB464" s="1">
        <f t="shared" si="260"/>
        <v>0</v>
      </c>
      <c r="AC464" s="1">
        <f t="shared" si="237"/>
        <v>0</v>
      </c>
      <c r="AD464" s="1">
        <f t="shared" si="261"/>
        <v>0</v>
      </c>
      <c r="AE464" s="1">
        <f t="shared" si="247"/>
        <v>0</v>
      </c>
      <c r="AF464" s="1">
        <f t="shared" si="230"/>
        <v>0</v>
      </c>
      <c r="AG464" s="1">
        <f t="shared" si="231"/>
        <v>0</v>
      </c>
      <c r="AH464" s="1">
        <v>0</v>
      </c>
      <c r="AI464" s="1">
        <v>0</v>
      </c>
      <c r="AJ464" s="1">
        <v>0</v>
      </c>
      <c r="AK464" s="1">
        <v>0</v>
      </c>
      <c r="AL464" s="1">
        <v>0</v>
      </c>
      <c r="AM464" s="1">
        <f t="shared" si="241"/>
        <v>0</v>
      </c>
      <c r="AN464" s="1">
        <v>0</v>
      </c>
      <c r="AO464" s="1">
        <f t="shared" si="246"/>
        <v>0</v>
      </c>
      <c r="AP464" s="1">
        <f t="shared" si="262"/>
        <v>0</v>
      </c>
      <c r="AQ464" s="1">
        <v>0</v>
      </c>
      <c r="AR464" s="1">
        <f t="shared" si="263"/>
        <v>0</v>
      </c>
      <c r="AS464" s="1">
        <v>0</v>
      </c>
      <c r="AT464" s="1">
        <v>0</v>
      </c>
      <c r="AU464" s="1">
        <v>0</v>
      </c>
      <c r="AV464" s="1">
        <v>0</v>
      </c>
      <c r="AW464" s="1">
        <v>0</v>
      </c>
      <c r="AX464" s="1">
        <v>0</v>
      </c>
      <c r="AY464" s="2" t="s">
        <v>1722</v>
      </c>
      <c r="AZ464" s="2" t="s">
        <v>1729</v>
      </c>
      <c r="BA464" s="2" t="s">
        <v>1909</v>
      </c>
      <c r="BB464" s="2" t="s">
        <v>1813</v>
      </c>
      <c r="BC464" s="1">
        <v>1</v>
      </c>
      <c r="BD464" s="1" t="s">
        <v>1918</v>
      </c>
      <c r="BE464" s="1">
        <v>0</v>
      </c>
      <c r="BG464" s="1">
        <v>1</v>
      </c>
      <c r="BH464" s="1">
        <v>0</v>
      </c>
      <c r="BI464" s="1">
        <v>0</v>
      </c>
      <c r="BJ464" s="1">
        <v>1</v>
      </c>
      <c r="BK464" s="1">
        <v>2</v>
      </c>
      <c r="BL464" s="1">
        <v>0</v>
      </c>
      <c r="BM464" s="1">
        <v>0</v>
      </c>
      <c r="BO464" s="1">
        <v>0</v>
      </c>
      <c r="BP464" s="1">
        <v>0</v>
      </c>
      <c r="BQ464" s="1">
        <v>0</v>
      </c>
      <c r="BR464" s="1">
        <v>0</v>
      </c>
      <c r="BS464" s="1">
        <v>0</v>
      </c>
      <c r="BT464" s="1">
        <v>0</v>
      </c>
      <c r="BU464" s="1">
        <v>0</v>
      </c>
      <c r="BV464" s="1">
        <v>0</v>
      </c>
      <c r="BW464" s="1">
        <v>0</v>
      </c>
      <c r="BX464" s="1">
        <v>0</v>
      </c>
      <c r="BY464" s="1">
        <v>0</v>
      </c>
      <c r="CB464" s="1">
        <v>0</v>
      </c>
      <c r="CC464" s="1">
        <v>0</v>
      </c>
      <c r="CD464" s="1">
        <v>0</v>
      </c>
    </row>
    <row r="465" spans="1:83" x14ac:dyDescent="0.25">
      <c r="A465" s="1">
        <v>200</v>
      </c>
      <c r="B465" s="2" t="s">
        <v>1453</v>
      </c>
      <c r="C465" s="2" t="s">
        <v>1454</v>
      </c>
      <c r="D465" s="8">
        <v>37938</v>
      </c>
      <c r="E465" s="9">
        <v>2003</v>
      </c>
      <c r="F465" s="13">
        <v>36911</v>
      </c>
      <c r="G465" s="13">
        <v>36911</v>
      </c>
      <c r="H465" s="11">
        <f t="shared" si="264"/>
        <v>1027</v>
      </c>
      <c r="I465" s="11">
        <f t="shared" si="265"/>
        <v>1027</v>
      </c>
      <c r="J465" s="9">
        <f t="shared" si="248"/>
        <v>2</v>
      </c>
      <c r="K465" s="9">
        <f t="shared" si="249"/>
        <v>0</v>
      </c>
      <c r="L465" s="9">
        <f t="shared" si="250"/>
        <v>1</v>
      </c>
      <c r="M465" s="9">
        <f t="shared" si="251"/>
        <v>0</v>
      </c>
      <c r="N465" s="1" t="s">
        <v>215</v>
      </c>
      <c r="O465" s="7" t="s">
        <v>1753</v>
      </c>
      <c r="P465" s="1" t="s">
        <v>727</v>
      </c>
      <c r="Q465" s="1">
        <v>1</v>
      </c>
      <c r="R465" s="1" t="s">
        <v>728</v>
      </c>
      <c r="S465" s="1">
        <f t="shared" si="252"/>
        <v>0</v>
      </c>
      <c r="T465" s="1">
        <f t="shared" si="253"/>
        <v>1</v>
      </c>
      <c r="U465" s="1">
        <f t="shared" si="254"/>
        <v>0</v>
      </c>
      <c r="V465" s="1">
        <f t="shared" si="255"/>
        <v>0</v>
      </c>
      <c r="W465" s="1">
        <f t="shared" si="256"/>
        <v>0</v>
      </c>
      <c r="X465" s="1">
        <f t="shared" si="245"/>
        <v>0</v>
      </c>
      <c r="Y465" s="1">
        <f t="shared" si="257"/>
        <v>0</v>
      </c>
      <c r="Z465" s="1">
        <f t="shared" si="258"/>
        <v>0</v>
      </c>
      <c r="AA465" s="1">
        <f t="shared" si="259"/>
        <v>0</v>
      </c>
      <c r="AB465" s="1">
        <f t="shared" si="260"/>
        <v>0</v>
      </c>
      <c r="AC465" s="1">
        <f t="shared" si="237"/>
        <v>0</v>
      </c>
      <c r="AD465" s="1">
        <f t="shared" si="261"/>
        <v>0</v>
      </c>
      <c r="AE465" s="1">
        <f t="shared" si="247"/>
        <v>0</v>
      </c>
      <c r="AF465" s="1">
        <f t="shared" si="230"/>
        <v>0</v>
      </c>
      <c r="AG465" s="1">
        <f t="shared" si="231"/>
        <v>0</v>
      </c>
      <c r="AH465" s="1">
        <v>0</v>
      </c>
      <c r="AI465" s="1">
        <v>0</v>
      </c>
      <c r="AJ465" s="1">
        <v>0</v>
      </c>
      <c r="AK465" s="1">
        <v>0</v>
      </c>
      <c r="AL465" s="1">
        <v>0</v>
      </c>
      <c r="AM465" s="1">
        <f t="shared" si="241"/>
        <v>0</v>
      </c>
      <c r="AN465" s="1">
        <v>0</v>
      </c>
      <c r="AO465" s="1">
        <f t="shared" si="246"/>
        <v>0</v>
      </c>
      <c r="AP465" s="1">
        <f t="shared" si="262"/>
        <v>0</v>
      </c>
      <c r="AQ465" s="1">
        <v>0</v>
      </c>
      <c r="AR465" s="1">
        <f t="shared" si="263"/>
        <v>0</v>
      </c>
      <c r="AS465" s="1">
        <v>0</v>
      </c>
      <c r="AT465" s="1">
        <v>1</v>
      </c>
      <c r="AU465" s="1">
        <v>0</v>
      </c>
      <c r="AV465" s="1">
        <v>0</v>
      </c>
      <c r="AW465" s="1">
        <v>0</v>
      </c>
      <c r="AX465" s="1">
        <v>0</v>
      </c>
      <c r="AY465" s="2" t="s">
        <v>1746</v>
      </c>
      <c r="AZ465" s="2" t="s">
        <v>1741</v>
      </c>
      <c r="BA465" s="2" t="s">
        <v>1905</v>
      </c>
      <c r="BB465" s="2" t="s">
        <v>1813</v>
      </c>
      <c r="BC465" s="1">
        <v>1</v>
      </c>
      <c r="BD465" s="1" t="s">
        <v>1918</v>
      </c>
      <c r="BE465" s="1">
        <v>0</v>
      </c>
      <c r="BG465" s="1">
        <v>1</v>
      </c>
      <c r="BH465" s="1">
        <v>0</v>
      </c>
      <c r="BI465" s="1">
        <v>1</v>
      </c>
      <c r="BJ465" s="1">
        <v>1</v>
      </c>
      <c r="BK465" s="1">
        <v>3</v>
      </c>
      <c r="BL465" s="1">
        <v>0</v>
      </c>
      <c r="BM465" s="1">
        <v>0</v>
      </c>
      <c r="BO465" s="1">
        <v>0</v>
      </c>
      <c r="BP465" s="1">
        <v>0</v>
      </c>
      <c r="BQ465" s="1">
        <v>0</v>
      </c>
      <c r="BR465" s="1">
        <v>0</v>
      </c>
      <c r="BS465" s="1">
        <v>1</v>
      </c>
      <c r="BT465" s="1">
        <v>1</v>
      </c>
      <c r="BU465" s="1">
        <v>1</v>
      </c>
      <c r="BV465" s="1">
        <v>0</v>
      </c>
      <c r="BW465" s="1">
        <v>0</v>
      </c>
      <c r="BX465" s="1">
        <v>1</v>
      </c>
      <c r="BY465" s="1">
        <v>0</v>
      </c>
      <c r="CB465" s="1">
        <v>0</v>
      </c>
      <c r="CC465" s="1">
        <v>0</v>
      </c>
      <c r="CD465" s="1">
        <v>0</v>
      </c>
    </row>
    <row r="466" spans="1:83" x14ac:dyDescent="0.25">
      <c r="A466" s="1">
        <v>199</v>
      </c>
      <c r="B466" s="2" t="s">
        <v>1337</v>
      </c>
      <c r="C466" s="2" t="s">
        <v>601</v>
      </c>
      <c r="D466" s="8">
        <v>39848</v>
      </c>
      <c r="E466" s="9">
        <v>2009</v>
      </c>
      <c r="F466" s="13">
        <v>39833</v>
      </c>
      <c r="G466" s="13">
        <v>39833</v>
      </c>
      <c r="H466" s="11">
        <f t="shared" si="264"/>
        <v>15</v>
      </c>
      <c r="I466" s="11">
        <f t="shared" si="265"/>
        <v>15</v>
      </c>
      <c r="J466" s="9">
        <f t="shared" si="248"/>
        <v>1</v>
      </c>
      <c r="K466" s="9">
        <f t="shared" si="249"/>
        <v>1</v>
      </c>
      <c r="L466" s="9">
        <f t="shared" si="250"/>
        <v>0</v>
      </c>
      <c r="M466" s="9">
        <f t="shared" si="251"/>
        <v>0</v>
      </c>
      <c r="N466" s="1" t="s">
        <v>197</v>
      </c>
      <c r="P466" s="1" t="s">
        <v>741</v>
      </c>
      <c r="Q466" s="1">
        <v>0</v>
      </c>
      <c r="R466" s="1" t="s">
        <v>742</v>
      </c>
      <c r="S466" s="1">
        <f t="shared" si="252"/>
        <v>1</v>
      </c>
      <c r="T466" s="1">
        <f t="shared" si="253"/>
        <v>0</v>
      </c>
      <c r="U466" s="1">
        <f t="shared" si="254"/>
        <v>0</v>
      </c>
      <c r="V466" s="1">
        <f t="shared" si="255"/>
        <v>0</v>
      </c>
      <c r="W466" s="1">
        <f t="shared" si="256"/>
        <v>0</v>
      </c>
      <c r="X466" s="1">
        <f t="shared" si="245"/>
        <v>0</v>
      </c>
      <c r="Y466" s="1">
        <f t="shared" si="257"/>
        <v>0</v>
      </c>
      <c r="Z466" s="1">
        <f t="shared" si="258"/>
        <v>0</v>
      </c>
      <c r="AA466" s="1">
        <f t="shared" si="259"/>
        <v>0</v>
      </c>
      <c r="AB466" s="1">
        <f t="shared" si="260"/>
        <v>0</v>
      </c>
      <c r="AC466" s="1">
        <f t="shared" si="237"/>
        <v>0</v>
      </c>
      <c r="AD466" s="1">
        <f t="shared" si="261"/>
        <v>0</v>
      </c>
      <c r="AE466" s="1">
        <f t="shared" si="247"/>
        <v>0</v>
      </c>
      <c r="AF466" s="1">
        <f t="shared" si="230"/>
        <v>0</v>
      </c>
      <c r="AG466" s="1">
        <f t="shared" si="231"/>
        <v>0</v>
      </c>
      <c r="AH466" s="1">
        <v>0</v>
      </c>
      <c r="AI466" s="1">
        <v>0</v>
      </c>
      <c r="AJ466" s="1">
        <v>0</v>
      </c>
      <c r="AK466" s="1">
        <v>0</v>
      </c>
      <c r="AL466" s="1">
        <v>0</v>
      </c>
      <c r="AM466" s="1">
        <f t="shared" si="241"/>
        <v>0</v>
      </c>
      <c r="AN466" s="1">
        <v>0</v>
      </c>
      <c r="AO466" s="1">
        <f t="shared" si="246"/>
        <v>0</v>
      </c>
      <c r="AP466" s="1">
        <f t="shared" si="262"/>
        <v>0</v>
      </c>
      <c r="AQ466" s="1">
        <v>0</v>
      </c>
      <c r="AR466" s="1">
        <f t="shared" si="263"/>
        <v>0</v>
      </c>
      <c r="AS466" s="1">
        <v>0</v>
      </c>
      <c r="AT466" s="1">
        <v>0</v>
      </c>
      <c r="AU466" s="1">
        <v>0</v>
      </c>
      <c r="AV466" s="1">
        <v>0</v>
      </c>
      <c r="AW466" s="1">
        <v>0</v>
      </c>
      <c r="AX466" s="1">
        <v>0</v>
      </c>
      <c r="AY466" s="2" t="s">
        <v>1830</v>
      </c>
      <c r="AZ466" s="2" t="s">
        <v>1812</v>
      </c>
      <c r="BA466" s="2" t="s">
        <v>1914</v>
      </c>
      <c r="BB466" s="2" t="s">
        <v>1717</v>
      </c>
    </row>
    <row r="467" spans="1:83" x14ac:dyDescent="0.25">
      <c r="A467" s="1">
        <v>199</v>
      </c>
      <c r="B467" s="2" t="s">
        <v>1337</v>
      </c>
      <c r="C467" s="2" t="s">
        <v>601</v>
      </c>
      <c r="D467" s="8">
        <v>39853</v>
      </c>
      <c r="E467" s="9">
        <v>2009</v>
      </c>
      <c r="F467" s="13">
        <v>39833</v>
      </c>
      <c r="G467" s="13">
        <v>39833</v>
      </c>
      <c r="H467" s="11">
        <f t="shared" si="264"/>
        <v>20</v>
      </c>
      <c r="I467" s="11">
        <f t="shared" si="265"/>
        <v>20</v>
      </c>
      <c r="J467" s="9">
        <f t="shared" si="248"/>
        <v>1</v>
      </c>
      <c r="K467" s="9">
        <f t="shared" si="249"/>
        <v>1</v>
      </c>
      <c r="L467" s="9">
        <f t="shared" si="250"/>
        <v>0</v>
      </c>
      <c r="M467" s="9">
        <f t="shared" si="251"/>
        <v>0</v>
      </c>
      <c r="N467" s="1" t="s">
        <v>197</v>
      </c>
      <c r="P467" s="1" t="s">
        <v>377</v>
      </c>
      <c r="Q467" s="1">
        <v>0</v>
      </c>
      <c r="R467" s="1" t="s">
        <v>377</v>
      </c>
      <c r="S467" s="1">
        <f t="shared" si="252"/>
        <v>0</v>
      </c>
      <c r="T467" s="1">
        <f t="shared" si="253"/>
        <v>0</v>
      </c>
      <c r="U467" s="1">
        <f t="shared" si="254"/>
        <v>0</v>
      </c>
      <c r="V467" s="1">
        <f t="shared" si="255"/>
        <v>0</v>
      </c>
      <c r="W467" s="1">
        <f t="shared" si="256"/>
        <v>0</v>
      </c>
      <c r="X467" s="1">
        <f t="shared" si="245"/>
        <v>0</v>
      </c>
      <c r="Y467" s="1">
        <f t="shared" si="257"/>
        <v>0</v>
      </c>
      <c r="Z467" s="1">
        <f t="shared" si="258"/>
        <v>0</v>
      </c>
      <c r="AA467" s="1">
        <f t="shared" si="259"/>
        <v>0</v>
      </c>
      <c r="AB467" s="1">
        <f t="shared" si="260"/>
        <v>0</v>
      </c>
      <c r="AC467" s="1">
        <f t="shared" si="237"/>
        <v>0</v>
      </c>
      <c r="AD467" s="1">
        <f t="shared" si="261"/>
        <v>0</v>
      </c>
      <c r="AE467" s="1">
        <f t="shared" si="247"/>
        <v>0</v>
      </c>
      <c r="AF467" s="1">
        <f t="shared" si="230"/>
        <v>0</v>
      </c>
      <c r="AG467" s="1">
        <f t="shared" si="231"/>
        <v>0</v>
      </c>
      <c r="AH467" s="1">
        <v>0</v>
      </c>
      <c r="AI467" s="1">
        <v>0</v>
      </c>
      <c r="AJ467" s="1">
        <v>0</v>
      </c>
      <c r="AK467" s="1">
        <v>0</v>
      </c>
      <c r="AL467" s="1">
        <v>0</v>
      </c>
      <c r="AM467" s="1">
        <f t="shared" ref="AM467:AM494" si="266">IF(K467="FORD",1,0)</f>
        <v>0</v>
      </c>
      <c r="AN467" s="1">
        <v>0</v>
      </c>
      <c r="AO467" s="1">
        <f t="shared" si="246"/>
        <v>0</v>
      </c>
      <c r="AP467" s="1">
        <f t="shared" si="262"/>
        <v>0</v>
      </c>
      <c r="AQ467" s="1">
        <v>0</v>
      </c>
      <c r="AR467" s="1">
        <f t="shared" si="263"/>
        <v>0</v>
      </c>
      <c r="AS467" s="1">
        <v>0</v>
      </c>
      <c r="AT467" s="1">
        <v>0</v>
      </c>
      <c r="AU467" s="1">
        <v>0</v>
      </c>
      <c r="AV467" s="1">
        <v>0</v>
      </c>
      <c r="AW467" s="1">
        <v>0</v>
      </c>
      <c r="AX467" s="1">
        <v>0</v>
      </c>
      <c r="AY467" s="2" t="s">
        <v>1830</v>
      </c>
      <c r="AZ467" s="2" t="s">
        <v>1812</v>
      </c>
      <c r="BA467" s="2" t="s">
        <v>1914</v>
      </c>
      <c r="BB467" s="2" t="s">
        <v>1813</v>
      </c>
    </row>
    <row r="468" spans="1:83" x14ac:dyDescent="0.25">
      <c r="A468" s="1">
        <v>198</v>
      </c>
      <c r="B468" s="1" t="s">
        <v>1091</v>
      </c>
      <c r="C468" s="1" t="s">
        <v>1092</v>
      </c>
      <c r="D468" s="7">
        <v>39696</v>
      </c>
      <c r="E468" s="9">
        <v>2008</v>
      </c>
      <c r="F468" s="13">
        <v>38372</v>
      </c>
      <c r="G468" s="13">
        <v>36911</v>
      </c>
      <c r="H468" s="11">
        <f t="shared" si="264"/>
        <v>1324</v>
      </c>
      <c r="I468" s="11">
        <f t="shared" si="265"/>
        <v>2785</v>
      </c>
      <c r="J468" s="9">
        <f t="shared" si="248"/>
        <v>2</v>
      </c>
      <c r="K468" s="9">
        <f t="shared" si="249"/>
        <v>0</v>
      </c>
      <c r="L468" s="9">
        <f t="shared" si="250"/>
        <v>1</v>
      </c>
      <c r="M468" s="9">
        <f t="shared" si="251"/>
        <v>0</v>
      </c>
      <c r="N468" s="1" t="s">
        <v>215</v>
      </c>
      <c r="O468" s="7" t="s">
        <v>1809</v>
      </c>
      <c r="P468" s="1" t="s">
        <v>727</v>
      </c>
      <c r="Q468" s="1">
        <v>1</v>
      </c>
      <c r="R468" s="1" t="s">
        <v>728</v>
      </c>
      <c r="S468" s="1">
        <f t="shared" si="252"/>
        <v>0</v>
      </c>
      <c r="T468" s="1">
        <f t="shared" si="253"/>
        <v>1</v>
      </c>
      <c r="U468" s="1">
        <f t="shared" si="254"/>
        <v>0</v>
      </c>
      <c r="V468" s="1">
        <f t="shared" si="255"/>
        <v>0</v>
      </c>
      <c r="W468" s="1">
        <f t="shared" si="256"/>
        <v>0</v>
      </c>
      <c r="X468" s="1">
        <f t="shared" si="245"/>
        <v>1</v>
      </c>
      <c r="Y468" s="1">
        <f t="shared" si="257"/>
        <v>0</v>
      </c>
      <c r="Z468" s="1">
        <f t="shared" si="258"/>
        <v>0</v>
      </c>
      <c r="AA468" s="1">
        <f t="shared" si="259"/>
        <v>0</v>
      </c>
      <c r="AB468" s="1">
        <f t="shared" si="260"/>
        <v>0</v>
      </c>
      <c r="AC468" s="1">
        <f t="shared" si="237"/>
        <v>0</v>
      </c>
      <c r="AD468" s="1">
        <f t="shared" si="261"/>
        <v>0</v>
      </c>
      <c r="AE468" s="1">
        <f t="shared" si="247"/>
        <v>0</v>
      </c>
      <c r="AF468" s="1">
        <f t="shared" si="230"/>
        <v>0</v>
      </c>
      <c r="AG468" s="1">
        <f t="shared" si="231"/>
        <v>0</v>
      </c>
      <c r="AH468" s="1">
        <v>0</v>
      </c>
      <c r="AI468" s="1">
        <v>0</v>
      </c>
      <c r="AJ468" s="1">
        <v>0</v>
      </c>
      <c r="AK468" s="1">
        <v>0</v>
      </c>
      <c r="AL468" s="1">
        <v>0</v>
      </c>
      <c r="AM468" s="1">
        <f t="shared" si="266"/>
        <v>0</v>
      </c>
      <c r="AN468" s="1">
        <v>0</v>
      </c>
      <c r="AO468" s="1">
        <f t="shared" si="246"/>
        <v>0</v>
      </c>
      <c r="AP468" s="1">
        <f t="shared" si="262"/>
        <v>0</v>
      </c>
      <c r="AQ468" s="1">
        <v>0</v>
      </c>
      <c r="AR468" s="1">
        <f t="shared" si="263"/>
        <v>0</v>
      </c>
      <c r="AS468" s="1">
        <v>0</v>
      </c>
      <c r="AT468" s="1">
        <v>0</v>
      </c>
      <c r="AU468" s="1">
        <v>0</v>
      </c>
      <c r="AV468" s="1">
        <v>0</v>
      </c>
      <c r="AW468" s="1">
        <v>0</v>
      </c>
      <c r="AX468" s="1">
        <v>0</v>
      </c>
      <c r="AY468" s="2" t="s">
        <v>1722</v>
      </c>
      <c r="AZ468" s="2" t="s">
        <v>1741</v>
      </c>
      <c r="BA468" s="2" t="s">
        <v>1905</v>
      </c>
      <c r="BB468" s="2" t="s">
        <v>1813</v>
      </c>
      <c r="BC468" s="1">
        <v>2</v>
      </c>
      <c r="BD468" s="1" t="s">
        <v>2078</v>
      </c>
      <c r="BE468" s="1">
        <v>1</v>
      </c>
      <c r="BG468" s="1">
        <v>1</v>
      </c>
      <c r="BH468" s="1">
        <v>0</v>
      </c>
      <c r="BI468" s="1">
        <v>0</v>
      </c>
      <c r="BJ468" s="1">
        <v>1</v>
      </c>
      <c r="BK468" s="1">
        <v>2</v>
      </c>
      <c r="BL468" s="1">
        <v>0</v>
      </c>
      <c r="BM468" s="1">
        <v>0</v>
      </c>
      <c r="BO468" s="1">
        <v>0</v>
      </c>
      <c r="BP468" s="1">
        <v>0</v>
      </c>
      <c r="BQ468" s="1">
        <v>0</v>
      </c>
      <c r="BR468" s="1">
        <v>0</v>
      </c>
      <c r="BS468" s="1">
        <v>1</v>
      </c>
      <c r="BT468" s="1">
        <v>0</v>
      </c>
      <c r="BU468" s="1">
        <v>1</v>
      </c>
      <c r="BV468" s="1">
        <v>0</v>
      </c>
      <c r="BW468" s="1">
        <v>0</v>
      </c>
      <c r="BX468" s="1">
        <v>0</v>
      </c>
      <c r="BY468" s="1">
        <v>0</v>
      </c>
      <c r="CB468" s="1">
        <v>0</v>
      </c>
      <c r="CC468" s="1">
        <v>0</v>
      </c>
      <c r="CD468" s="1">
        <v>0</v>
      </c>
    </row>
    <row r="469" spans="1:83" x14ac:dyDescent="0.25">
      <c r="A469" s="1">
        <v>196</v>
      </c>
      <c r="B469" s="2" t="s">
        <v>1355</v>
      </c>
      <c r="C469" s="1" t="s">
        <v>796</v>
      </c>
      <c r="D469" s="7">
        <v>37116</v>
      </c>
      <c r="E469" s="9">
        <v>2001</v>
      </c>
      <c r="F469" s="13">
        <v>36911</v>
      </c>
      <c r="G469" s="13">
        <v>36911</v>
      </c>
      <c r="H469" s="11">
        <f t="shared" si="264"/>
        <v>205</v>
      </c>
      <c r="I469" s="11">
        <f t="shared" si="265"/>
        <v>205</v>
      </c>
      <c r="J469" s="9">
        <f t="shared" si="248"/>
        <v>2</v>
      </c>
      <c r="K469" s="9">
        <f t="shared" si="249"/>
        <v>0</v>
      </c>
      <c r="L469" s="9">
        <f t="shared" si="250"/>
        <v>1</v>
      </c>
      <c r="M469" s="9">
        <f t="shared" si="251"/>
        <v>0</v>
      </c>
      <c r="N469" s="1" t="s">
        <v>215</v>
      </c>
      <c r="O469" s="7" t="s">
        <v>1491</v>
      </c>
      <c r="P469" s="1" t="s">
        <v>727</v>
      </c>
      <c r="Q469" s="1">
        <v>1</v>
      </c>
      <c r="R469" s="1" t="s">
        <v>728</v>
      </c>
      <c r="S469" s="1">
        <f t="shared" si="252"/>
        <v>0</v>
      </c>
      <c r="T469" s="1">
        <f t="shared" si="253"/>
        <v>1</v>
      </c>
      <c r="U469" s="1">
        <f t="shared" si="254"/>
        <v>0</v>
      </c>
      <c r="V469" s="1">
        <f t="shared" si="255"/>
        <v>0</v>
      </c>
      <c r="W469" s="1">
        <f t="shared" si="256"/>
        <v>0</v>
      </c>
      <c r="X469" s="1">
        <f t="shared" si="245"/>
        <v>0</v>
      </c>
      <c r="Y469" s="1">
        <f t="shared" si="257"/>
        <v>1</v>
      </c>
      <c r="Z469" s="1">
        <f t="shared" si="258"/>
        <v>0</v>
      </c>
      <c r="AA469" s="1">
        <f t="shared" si="259"/>
        <v>0</v>
      </c>
      <c r="AB469" s="1">
        <f t="shared" si="260"/>
        <v>0</v>
      </c>
      <c r="AC469" s="1">
        <f t="shared" si="237"/>
        <v>0</v>
      </c>
      <c r="AD469" s="1">
        <f t="shared" si="261"/>
        <v>0</v>
      </c>
      <c r="AE469" s="1">
        <f t="shared" si="247"/>
        <v>0</v>
      </c>
      <c r="AF469" s="1">
        <f t="shared" si="230"/>
        <v>0</v>
      </c>
      <c r="AG469" s="1">
        <f t="shared" si="231"/>
        <v>0</v>
      </c>
      <c r="AH469" s="1">
        <v>0</v>
      </c>
      <c r="AI469" s="1">
        <v>0</v>
      </c>
      <c r="AJ469" s="1">
        <v>0</v>
      </c>
      <c r="AK469" s="1">
        <v>0</v>
      </c>
      <c r="AL469" s="1">
        <v>0</v>
      </c>
      <c r="AM469" s="1">
        <f t="shared" si="266"/>
        <v>0</v>
      </c>
      <c r="AN469" s="1">
        <v>0</v>
      </c>
      <c r="AO469" s="1">
        <f t="shared" si="246"/>
        <v>0</v>
      </c>
      <c r="AP469" s="1">
        <f t="shared" si="262"/>
        <v>0</v>
      </c>
      <c r="AQ469" s="1">
        <v>0</v>
      </c>
      <c r="AR469" s="1">
        <f t="shared" si="263"/>
        <v>0</v>
      </c>
      <c r="AS469" s="1">
        <v>0</v>
      </c>
      <c r="AT469" s="1">
        <v>0</v>
      </c>
      <c r="AU469" s="1">
        <v>0</v>
      </c>
      <c r="AV469" s="1">
        <v>0</v>
      </c>
      <c r="AW469" s="1">
        <v>0</v>
      </c>
      <c r="AX469" s="1">
        <v>0</v>
      </c>
      <c r="AY469" s="2" t="s">
        <v>1735</v>
      </c>
      <c r="AZ469" s="2" t="s">
        <v>1736</v>
      </c>
      <c r="BA469" s="2" t="s">
        <v>1906</v>
      </c>
      <c r="BB469" s="2" t="s">
        <v>1813</v>
      </c>
    </row>
    <row r="470" spans="1:83" x14ac:dyDescent="0.25">
      <c r="A470" s="1">
        <v>197</v>
      </c>
      <c r="B470" s="1" t="s">
        <v>1355</v>
      </c>
      <c r="C470" s="1" t="s">
        <v>600</v>
      </c>
      <c r="D470" s="7">
        <v>37647</v>
      </c>
      <c r="E470" s="9">
        <v>2003</v>
      </c>
      <c r="F470" s="13">
        <v>36911</v>
      </c>
      <c r="G470" s="13">
        <v>36911</v>
      </c>
      <c r="H470" s="11">
        <f t="shared" si="264"/>
        <v>736</v>
      </c>
      <c r="I470" s="11">
        <f t="shared" si="265"/>
        <v>736</v>
      </c>
      <c r="J470" s="9">
        <f t="shared" si="248"/>
        <v>2</v>
      </c>
      <c r="K470" s="9">
        <f t="shared" si="249"/>
        <v>0</v>
      </c>
      <c r="L470" s="9">
        <f t="shared" si="250"/>
        <v>1</v>
      </c>
      <c r="M470" s="9">
        <f t="shared" si="251"/>
        <v>0</v>
      </c>
      <c r="N470" s="1" t="s">
        <v>215</v>
      </c>
      <c r="O470" s="7" t="s">
        <v>1847</v>
      </c>
      <c r="P470" s="1" t="s">
        <v>741</v>
      </c>
      <c r="Q470" s="1">
        <v>0</v>
      </c>
      <c r="R470" s="1" t="s">
        <v>373</v>
      </c>
      <c r="S470" s="1">
        <f t="shared" si="252"/>
        <v>1</v>
      </c>
      <c r="T470" s="1">
        <f t="shared" si="253"/>
        <v>0</v>
      </c>
      <c r="U470" s="1">
        <f t="shared" si="254"/>
        <v>0</v>
      </c>
      <c r="V470" s="1">
        <f t="shared" si="255"/>
        <v>0</v>
      </c>
      <c r="W470" s="1">
        <f t="shared" si="256"/>
        <v>0</v>
      </c>
      <c r="X470" s="1">
        <f t="shared" si="245"/>
        <v>0</v>
      </c>
      <c r="Y470" s="1">
        <f t="shared" si="257"/>
        <v>0</v>
      </c>
      <c r="Z470" s="1">
        <f t="shared" si="258"/>
        <v>0</v>
      </c>
      <c r="AA470" s="1">
        <f t="shared" si="259"/>
        <v>0</v>
      </c>
      <c r="AB470" s="1">
        <f t="shared" si="260"/>
        <v>0</v>
      </c>
      <c r="AC470" s="1">
        <v>1</v>
      </c>
      <c r="AD470" s="1">
        <f t="shared" si="261"/>
        <v>0</v>
      </c>
      <c r="AE470" s="1">
        <f t="shared" si="247"/>
        <v>0</v>
      </c>
      <c r="AF470" s="1">
        <f t="shared" si="230"/>
        <v>0</v>
      </c>
      <c r="AG470" s="1">
        <f t="shared" si="231"/>
        <v>0</v>
      </c>
      <c r="AH470" s="1">
        <v>0</v>
      </c>
      <c r="AI470" s="1">
        <v>1</v>
      </c>
      <c r="AJ470" s="1">
        <v>0</v>
      </c>
      <c r="AK470" s="1">
        <v>0</v>
      </c>
      <c r="AL470" s="1">
        <v>0</v>
      </c>
      <c r="AM470" s="1">
        <f t="shared" si="266"/>
        <v>0</v>
      </c>
      <c r="AN470" s="1">
        <v>1</v>
      </c>
      <c r="AO470" s="1">
        <v>1</v>
      </c>
      <c r="AP470" s="1">
        <f t="shared" si="262"/>
        <v>0</v>
      </c>
      <c r="AQ470" s="1">
        <v>0</v>
      </c>
      <c r="AR470" s="1">
        <f t="shared" si="263"/>
        <v>0</v>
      </c>
      <c r="AS470" s="1">
        <v>0</v>
      </c>
      <c r="AT470" s="1">
        <v>0</v>
      </c>
      <c r="AU470" s="1">
        <v>0</v>
      </c>
      <c r="AV470" s="1">
        <v>0</v>
      </c>
      <c r="AW470" s="1">
        <v>0</v>
      </c>
      <c r="AX470" s="1">
        <v>0</v>
      </c>
      <c r="AY470" s="2" t="s">
        <v>1846</v>
      </c>
      <c r="AZ470" s="2" t="s">
        <v>1843</v>
      </c>
      <c r="BA470" s="2" t="s">
        <v>1900</v>
      </c>
      <c r="BB470" s="2" t="s">
        <v>1813</v>
      </c>
    </row>
    <row r="471" spans="1:83" x14ac:dyDescent="0.25">
      <c r="A471" s="1">
        <v>194</v>
      </c>
      <c r="B471" s="1" t="s">
        <v>672</v>
      </c>
      <c r="C471" s="1" t="s">
        <v>599</v>
      </c>
      <c r="D471" s="7">
        <v>38571</v>
      </c>
      <c r="E471" s="9">
        <v>2005</v>
      </c>
      <c r="F471" s="13">
        <v>38372</v>
      </c>
      <c r="G471" s="13">
        <v>36911</v>
      </c>
      <c r="H471" s="11">
        <f t="shared" si="264"/>
        <v>199</v>
      </c>
      <c r="I471" s="11">
        <f t="shared" si="265"/>
        <v>1660</v>
      </c>
      <c r="J471" s="9">
        <f t="shared" si="248"/>
        <v>2</v>
      </c>
      <c r="K471" s="9">
        <f t="shared" si="249"/>
        <v>0</v>
      </c>
      <c r="L471" s="9">
        <f t="shared" si="250"/>
        <v>1</v>
      </c>
      <c r="M471" s="9">
        <f t="shared" si="251"/>
        <v>0</v>
      </c>
      <c r="N471" s="1" t="s">
        <v>215</v>
      </c>
      <c r="O471" s="7" t="s">
        <v>1523</v>
      </c>
      <c r="P471" s="1" t="s">
        <v>727</v>
      </c>
      <c r="Q471" s="1">
        <v>1</v>
      </c>
      <c r="R471" s="1" t="s">
        <v>728</v>
      </c>
      <c r="S471" s="1">
        <f t="shared" si="252"/>
        <v>0</v>
      </c>
      <c r="T471" s="1">
        <f t="shared" si="253"/>
        <v>1</v>
      </c>
      <c r="U471" s="1">
        <f t="shared" si="254"/>
        <v>0</v>
      </c>
      <c r="V471" s="1">
        <f t="shared" si="255"/>
        <v>0</v>
      </c>
      <c r="W471" s="1">
        <f t="shared" si="256"/>
        <v>0</v>
      </c>
      <c r="X471" s="1">
        <f t="shared" si="245"/>
        <v>1</v>
      </c>
      <c r="Y471" s="1">
        <f t="shared" si="257"/>
        <v>0</v>
      </c>
      <c r="Z471" s="1">
        <f t="shared" si="258"/>
        <v>0</v>
      </c>
      <c r="AA471" s="1">
        <f t="shared" si="259"/>
        <v>0</v>
      </c>
      <c r="AB471" s="1">
        <f t="shared" si="260"/>
        <v>0</v>
      </c>
      <c r="AC471" s="1">
        <f t="shared" ref="AC471:AC502" si="267">IF(AY471="DEPUTY ASSISTANT SECRETARY",1,0)</f>
        <v>0</v>
      </c>
      <c r="AD471" s="1">
        <f t="shared" si="261"/>
        <v>0</v>
      </c>
      <c r="AE471" s="1">
        <f t="shared" si="247"/>
        <v>0</v>
      </c>
      <c r="AF471" s="1">
        <f t="shared" si="230"/>
        <v>0</v>
      </c>
      <c r="AG471" s="1">
        <f t="shared" si="231"/>
        <v>0</v>
      </c>
      <c r="AH471" s="1">
        <v>0</v>
      </c>
      <c r="AI471" s="1">
        <v>0</v>
      </c>
      <c r="AJ471" s="1">
        <v>0</v>
      </c>
      <c r="AK471" s="1">
        <v>0</v>
      </c>
      <c r="AL471" s="1">
        <v>0</v>
      </c>
      <c r="AM471" s="1">
        <f t="shared" si="266"/>
        <v>0</v>
      </c>
      <c r="AN471" s="1">
        <v>0</v>
      </c>
      <c r="AO471" s="1">
        <f t="shared" ref="AO471:AO502" si="268">IF(K471="FORD",1,0)</f>
        <v>0</v>
      </c>
      <c r="AP471" s="1">
        <f t="shared" si="262"/>
        <v>0</v>
      </c>
      <c r="AQ471" s="1">
        <v>0</v>
      </c>
      <c r="AR471" s="1">
        <f t="shared" si="263"/>
        <v>0</v>
      </c>
      <c r="AS471" s="1">
        <v>0</v>
      </c>
      <c r="AT471" s="1">
        <v>0</v>
      </c>
      <c r="AU471" s="1">
        <v>0</v>
      </c>
      <c r="AV471" s="1">
        <v>0</v>
      </c>
      <c r="AW471" s="1">
        <v>0</v>
      </c>
      <c r="AX471" s="1">
        <v>0</v>
      </c>
      <c r="AY471" s="2" t="s">
        <v>1722</v>
      </c>
      <c r="AZ471" s="2" t="s">
        <v>1762</v>
      </c>
      <c r="BA471" s="2" t="s">
        <v>1910</v>
      </c>
      <c r="BB471" s="2" t="s">
        <v>1813</v>
      </c>
      <c r="BC471" s="1">
        <v>2</v>
      </c>
      <c r="BD471" s="1" t="s">
        <v>251</v>
      </c>
      <c r="BE471" s="1">
        <v>0</v>
      </c>
      <c r="BG471" s="1">
        <v>0</v>
      </c>
      <c r="BH471" s="1">
        <v>0</v>
      </c>
      <c r="BI471" s="1">
        <v>0</v>
      </c>
      <c r="BJ471" s="1">
        <v>1</v>
      </c>
      <c r="BK471" s="1">
        <v>1</v>
      </c>
      <c r="BL471" s="1">
        <v>0</v>
      </c>
      <c r="BM471" s="1">
        <v>1</v>
      </c>
      <c r="BN471" s="1" t="s">
        <v>2036</v>
      </c>
      <c r="BO471" s="1">
        <v>0</v>
      </c>
      <c r="BP471" s="1">
        <v>1</v>
      </c>
      <c r="BQ471" s="1">
        <v>0</v>
      </c>
      <c r="BR471" s="1">
        <v>0</v>
      </c>
      <c r="BS471" s="1">
        <v>0</v>
      </c>
      <c r="BT471" s="1">
        <v>0</v>
      </c>
      <c r="BU471" s="1">
        <v>0</v>
      </c>
      <c r="BV471" s="1">
        <v>0</v>
      </c>
      <c r="BW471" s="1">
        <v>0</v>
      </c>
      <c r="BX471" s="1">
        <v>0</v>
      </c>
      <c r="BY471" s="1">
        <v>0</v>
      </c>
      <c r="CB471" s="1">
        <v>0</v>
      </c>
      <c r="CC471" s="1">
        <v>0</v>
      </c>
      <c r="CD471" s="1">
        <v>0</v>
      </c>
    </row>
    <row r="472" spans="1:83" x14ac:dyDescent="0.25">
      <c r="A472" s="1">
        <v>192</v>
      </c>
      <c r="B472" s="1" t="s">
        <v>0</v>
      </c>
      <c r="C472" s="1" t="s">
        <v>598</v>
      </c>
      <c r="D472" s="7">
        <v>40153</v>
      </c>
      <c r="E472" s="9">
        <v>2009</v>
      </c>
      <c r="F472" s="13">
        <v>39833</v>
      </c>
      <c r="G472" s="13">
        <v>39833</v>
      </c>
      <c r="H472" s="11">
        <f t="shared" si="264"/>
        <v>320</v>
      </c>
      <c r="I472" s="11">
        <f t="shared" si="265"/>
        <v>320</v>
      </c>
      <c r="J472" s="9">
        <f t="shared" si="248"/>
        <v>1</v>
      </c>
      <c r="K472" s="9">
        <f t="shared" si="249"/>
        <v>1</v>
      </c>
      <c r="L472" s="9">
        <f t="shared" si="250"/>
        <v>0</v>
      </c>
      <c r="M472" s="9">
        <f t="shared" si="251"/>
        <v>0</v>
      </c>
      <c r="N472" s="1" t="s">
        <v>65</v>
      </c>
      <c r="O472" s="7"/>
      <c r="P472" s="1" t="s">
        <v>727</v>
      </c>
      <c r="Q472" s="1">
        <v>1</v>
      </c>
      <c r="R472" s="1" t="s">
        <v>728</v>
      </c>
      <c r="S472" s="1">
        <f t="shared" si="252"/>
        <v>0</v>
      </c>
      <c r="T472" s="1">
        <f t="shared" si="253"/>
        <v>1</v>
      </c>
      <c r="U472" s="1">
        <f t="shared" si="254"/>
        <v>0</v>
      </c>
      <c r="V472" s="1">
        <f t="shared" si="255"/>
        <v>0</v>
      </c>
      <c r="W472" s="1">
        <f t="shared" si="256"/>
        <v>0</v>
      </c>
      <c r="X472" s="1">
        <f t="shared" si="245"/>
        <v>1</v>
      </c>
      <c r="Y472" s="1">
        <f t="shared" si="257"/>
        <v>0</v>
      </c>
      <c r="Z472" s="1">
        <f t="shared" si="258"/>
        <v>0</v>
      </c>
      <c r="AA472" s="1">
        <f t="shared" si="259"/>
        <v>0</v>
      </c>
      <c r="AB472" s="1">
        <f t="shared" si="260"/>
        <v>0</v>
      </c>
      <c r="AC472" s="1">
        <f t="shared" si="267"/>
        <v>0</v>
      </c>
      <c r="AD472" s="1">
        <f t="shared" si="261"/>
        <v>0</v>
      </c>
      <c r="AE472" s="1">
        <f t="shared" si="247"/>
        <v>0</v>
      </c>
      <c r="AF472" s="1">
        <f t="shared" si="230"/>
        <v>0</v>
      </c>
      <c r="AG472" s="1">
        <f t="shared" si="231"/>
        <v>0</v>
      </c>
      <c r="AH472" s="1">
        <v>0</v>
      </c>
      <c r="AI472" s="1">
        <v>0</v>
      </c>
      <c r="AJ472" s="1">
        <v>0</v>
      </c>
      <c r="AK472" s="1">
        <v>0</v>
      </c>
      <c r="AL472" s="1">
        <v>0</v>
      </c>
      <c r="AM472" s="1">
        <f t="shared" si="266"/>
        <v>0</v>
      </c>
      <c r="AN472" s="1">
        <v>0</v>
      </c>
      <c r="AO472" s="1">
        <f t="shared" si="268"/>
        <v>0</v>
      </c>
      <c r="AP472" s="1">
        <f t="shared" si="262"/>
        <v>0</v>
      </c>
      <c r="AQ472" s="1">
        <v>0</v>
      </c>
      <c r="AR472" s="1">
        <f t="shared" si="263"/>
        <v>0</v>
      </c>
      <c r="AS472" s="1">
        <v>0</v>
      </c>
      <c r="AT472" s="1">
        <v>0</v>
      </c>
      <c r="AU472" s="1">
        <v>0</v>
      </c>
      <c r="AV472" s="1">
        <v>0</v>
      </c>
      <c r="AW472" s="1">
        <v>0</v>
      </c>
      <c r="AX472" s="1">
        <v>0</v>
      </c>
      <c r="AY472" s="2" t="s">
        <v>1722</v>
      </c>
      <c r="AZ472" s="2"/>
      <c r="BA472" s="2"/>
      <c r="BB472" s="2"/>
      <c r="BC472" s="1">
        <v>2</v>
      </c>
      <c r="BD472" s="1" t="s">
        <v>74</v>
      </c>
      <c r="BE472" s="1">
        <v>1</v>
      </c>
      <c r="BG472" s="1">
        <v>1</v>
      </c>
      <c r="BH472" s="1">
        <v>0</v>
      </c>
      <c r="BI472" s="1">
        <v>1</v>
      </c>
      <c r="BJ472" s="1">
        <v>1</v>
      </c>
      <c r="BK472" s="1">
        <v>3</v>
      </c>
      <c r="BL472" s="1">
        <v>0</v>
      </c>
      <c r="BM472" s="1">
        <v>0</v>
      </c>
      <c r="BO472" s="1">
        <v>0</v>
      </c>
      <c r="BP472" s="1">
        <v>0</v>
      </c>
      <c r="BQ472" s="1">
        <v>0</v>
      </c>
      <c r="BR472" s="1">
        <v>0</v>
      </c>
      <c r="BS472" s="1">
        <v>0</v>
      </c>
      <c r="BT472" s="1">
        <v>0</v>
      </c>
      <c r="BU472" s="1">
        <v>0</v>
      </c>
      <c r="BV472" s="1">
        <v>0</v>
      </c>
      <c r="BW472" s="1">
        <v>0</v>
      </c>
      <c r="BX472" s="1">
        <v>0</v>
      </c>
      <c r="BY472" s="1">
        <v>0</v>
      </c>
      <c r="CB472" s="1">
        <v>0</v>
      </c>
      <c r="CC472" s="1">
        <v>0</v>
      </c>
      <c r="CD472" s="1">
        <v>0</v>
      </c>
    </row>
    <row r="473" spans="1:83" x14ac:dyDescent="0.25">
      <c r="A473" s="1">
        <v>191</v>
      </c>
      <c r="B473" s="1" t="s">
        <v>1065</v>
      </c>
      <c r="C473" s="1" t="s">
        <v>597</v>
      </c>
      <c r="D473" s="7">
        <v>38175</v>
      </c>
      <c r="E473" s="9">
        <v>2004</v>
      </c>
      <c r="F473" s="13">
        <v>36911</v>
      </c>
      <c r="G473" s="13">
        <v>36911</v>
      </c>
      <c r="H473" s="11">
        <f t="shared" si="264"/>
        <v>1264</v>
      </c>
      <c r="I473" s="11">
        <f t="shared" si="265"/>
        <v>1264</v>
      </c>
      <c r="J473" s="9">
        <f t="shared" si="248"/>
        <v>2</v>
      </c>
      <c r="K473" s="9">
        <f t="shared" si="249"/>
        <v>0</v>
      </c>
      <c r="L473" s="9">
        <f t="shared" si="250"/>
        <v>1</v>
      </c>
      <c r="M473" s="9">
        <f t="shared" si="251"/>
        <v>0</v>
      </c>
      <c r="N473" s="1" t="s">
        <v>215</v>
      </c>
      <c r="O473" s="7" t="s">
        <v>1612</v>
      </c>
      <c r="P473" s="1" t="s">
        <v>727</v>
      </c>
      <c r="Q473" s="1">
        <v>1</v>
      </c>
      <c r="R473" s="1" t="s">
        <v>728</v>
      </c>
      <c r="S473" s="1">
        <f t="shared" si="252"/>
        <v>0</v>
      </c>
      <c r="T473" s="1">
        <f t="shared" si="253"/>
        <v>1</v>
      </c>
      <c r="U473" s="1">
        <f t="shared" si="254"/>
        <v>0</v>
      </c>
      <c r="V473" s="1">
        <f t="shared" si="255"/>
        <v>0</v>
      </c>
      <c r="W473" s="1">
        <f t="shared" si="256"/>
        <v>0</v>
      </c>
      <c r="X473" s="1">
        <f t="shared" si="245"/>
        <v>1</v>
      </c>
      <c r="Y473" s="1">
        <f t="shared" si="257"/>
        <v>0</v>
      </c>
      <c r="Z473" s="1">
        <f t="shared" si="258"/>
        <v>0</v>
      </c>
      <c r="AA473" s="1">
        <f t="shared" si="259"/>
        <v>0</v>
      </c>
      <c r="AB473" s="1">
        <f t="shared" si="260"/>
        <v>0</v>
      </c>
      <c r="AC473" s="1">
        <f t="shared" si="267"/>
        <v>0</v>
      </c>
      <c r="AD473" s="1">
        <f t="shared" si="261"/>
        <v>0</v>
      </c>
      <c r="AE473" s="1">
        <f t="shared" si="247"/>
        <v>0</v>
      </c>
      <c r="AF473" s="1">
        <f t="shared" si="230"/>
        <v>0</v>
      </c>
      <c r="AG473" s="1">
        <f t="shared" si="231"/>
        <v>0</v>
      </c>
      <c r="AH473" s="1">
        <v>0</v>
      </c>
      <c r="AI473" s="1">
        <v>0</v>
      </c>
      <c r="AJ473" s="1">
        <v>0</v>
      </c>
      <c r="AK473" s="1">
        <v>0</v>
      </c>
      <c r="AL473" s="1">
        <v>0</v>
      </c>
      <c r="AM473" s="1">
        <f t="shared" si="266"/>
        <v>0</v>
      </c>
      <c r="AN473" s="1">
        <v>0</v>
      </c>
      <c r="AO473" s="1">
        <f t="shared" si="268"/>
        <v>0</v>
      </c>
      <c r="AP473" s="1">
        <f t="shared" si="262"/>
        <v>0</v>
      </c>
      <c r="AQ473" s="1">
        <v>0</v>
      </c>
      <c r="AR473" s="1">
        <f t="shared" si="263"/>
        <v>0</v>
      </c>
      <c r="AS473" s="1">
        <v>0</v>
      </c>
      <c r="AT473" s="1">
        <v>0</v>
      </c>
      <c r="AU473" s="1">
        <v>0</v>
      </c>
      <c r="AV473" s="1">
        <v>0</v>
      </c>
      <c r="AW473" s="1">
        <v>0</v>
      </c>
      <c r="AX473" s="1">
        <v>0</v>
      </c>
      <c r="AY473" s="2" t="s">
        <v>1722</v>
      </c>
      <c r="AZ473" s="2" t="s">
        <v>1611</v>
      </c>
      <c r="BA473" s="2" t="s">
        <v>1905</v>
      </c>
      <c r="BB473" s="2" t="s">
        <v>1857</v>
      </c>
    </row>
    <row r="474" spans="1:83" x14ac:dyDescent="0.25">
      <c r="A474" s="1">
        <v>190</v>
      </c>
      <c r="B474" s="1" t="s">
        <v>980</v>
      </c>
      <c r="C474" s="1" t="s">
        <v>981</v>
      </c>
      <c r="D474" s="7">
        <v>39999</v>
      </c>
      <c r="E474" s="9">
        <v>2009</v>
      </c>
      <c r="F474" s="13">
        <v>39833</v>
      </c>
      <c r="G474" s="13">
        <v>39833</v>
      </c>
      <c r="H474" s="11">
        <f t="shared" si="264"/>
        <v>166</v>
      </c>
      <c r="I474" s="11">
        <f t="shared" si="265"/>
        <v>166</v>
      </c>
      <c r="J474" s="9">
        <f t="shared" si="248"/>
        <v>1</v>
      </c>
      <c r="K474" s="9">
        <f t="shared" si="249"/>
        <v>1</v>
      </c>
      <c r="L474" s="9">
        <f t="shared" si="250"/>
        <v>0</v>
      </c>
      <c r="M474" s="9">
        <f t="shared" si="251"/>
        <v>0</v>
      </c>
      <c r="N474" s="1" t="s">
        <v>197</v>
      </c>
      <c r="O474" s="8">
        <v>40418</v>
      </c>
      <c r="P474" s="1" t="s">
        <v>727</v>
      </c>
      <c r="Q474" s="1">
        <v>1</v>
      </c>
      <c r="R474" s="1" t="s">
        <v>728</v>
      </c>
      <c r="S474" s="1">
        <f t="shared" si="252"/>
        <v>0</v>
      </c>
      <c r="T474" s="1">
        <f t="shared" si="253"/>
        <v>1</v>
      </c>
      <c r="U474" s="1">
        <f t="shared" si="254"/>
        <v>0</v>
      </c>
      <c r="V474" s="1">
        <f t="shared" si="255"/>
        <v>0</v>
      </c>
      <c r="W474" s="1">
        <f t="shared" si="256"/>
        <v>0</v>
      </c>
      <c r="X474" s="1">
        <f t="shared" si="245"/>
        <v>1</v>
      </c>
      <c r="Y474" s="1">
        <f t="shared" si="257"/>
        <v>0</v>
      </c>
      <c r="Z474" s="1">
        <f t="shared" si="258"/>
        <v>0</v>
      </c>
      <c r="AA474" s="1">
        <f t="shared" si="259"/>
        <v>0</v>
      </c>
      <c r="AB474" s="1">
        <f t="shared" si="260"/>
        <v>0</v>
      </c>
      <c r="AC474" s="1">
        <f t="shared" si="267"/>
        <v>0</v>
      </c>
      <c r="AD474" s="1">
        <f t="shared" si="261"/>
        <v>0</v>
      </c>
      <c r="AE474" s="1">
        <f t="shared" si="247"/>
        <v>0</v>
      </c>
      <c r="AF474" s="1">
        <f t="shared" si="230"/>
        <v>0</v>
      </c>
      <c r="AG474" s="1">
        <f t="shared" si="231"/>
        <v>0</v>
      </c>
      <c r="AH474" s="1">
        <v>0</v>
      </c>
      <c r="AI474" s="1">
        <v>0</v>
      </c>
      <c r="AJ474" s="1">
        <v>0</v>
      </c>
      <c r="AK474" s="1">
        <v>0</v>
      </c>
      <c r="AL474" s="1">
        <v>0</v>
      </c>
      <c r="AM474" s="1">
        <f t="shared" si="266"/>
        <v>0</v>
      </c>
      <c r="AN474" s="1">
        <v>0</v>
      </c>
      <c r="AO474" s="1">
        <f t="shared" si="268"/>
        <v>0</v>
      </c>
      <c r="AP474" s="1">
        <f t="shared" si="262"/>
        <v>0</v>
      </c>
      <c r="AQ474" s="1">
        <v>0</v>
      </c>
      <c r="AR474" s="1">
        <f t="shared" si="263"/>
        <v>0</v>
      </c>
      <c r="AS474" s="1">
        <v>0</v>
      </c>
      <c r="AT474" s="1">
        <v>0</v>
      </c>
      <c r="AU474" s="1">
        <v>0</v>
      </c>
      <c r="AV474" s="1">
        <v>0</v>
      </c>
      <c r="AW474" s="1">
        <v>0</v>
      </c>
      <c r="AX474" s="1">
        <v>0</v>
      </c>
      <c r="AY474" s="2" t="s">
        <v>1722</v>
      </c>
      <c r="AZ474" s="2" t="s">
        <v>1762</v>
      </c>
      <c r="BA474" s="2" t="s">
        <v>1910</v>
      </c>
      <c r="BB474" s="2" t="s">
        <v>1813</v>
      </c>
      <c r="BC474" s="1">
        <v>1</v>
      </c>
      <c r="BE474" s="1">
        <v>0</v>
      </c>
      <c r="BG474" s="1">
        <v>0</v>
      </c>
      <c r="BH474" s="1">
        <v>0</v>
      </c>
      <c r="BI474" s="1">
        <v>1</v>
      </c>
      <c r="BJ474" s="1">
        <v>1</v>
      </c>
      <c r="BK474" s="1">
        <v>2</v>
      </c>
      <c r="BL474" s="1">
        <v>0</v>
      </c>
      <c r="BM474" s="1">
        <v>0</v>
      </c>
      <c r="BO474" s="1">
        <v>0</v>
      </c>
      <c r="BP474" s="1">
        <v>0</v>
      </c>
      <c r="BQ474" s="1">
        <v>0</v>
      </c>
      <c r="BR474" s="1">
        <v>0</v>
      </c>
      <c r="BS474" s="1">
        <v>0</v>
      </c>
      <c r="BT474" s="1">
        <v>0</v>
      </c>
      <c r="BU474" s="1">
        <v>0</v>
      </c>
      <c r="BV474" s="1">
        <v>0</v>
      </c>
      <c r="BW474" s="1">
        <v>0</v>
      </c>
      <c r="BX474" s="1">
        <v>1</v>
      </c>
      <c r="BY474" s="1">
        <v>0</v>
      </c>
      <c r="CB474" s="1">
        <v>0</v>
      </c>
      <c r="CC474" s="1">
        <v>0</v>
      </c>
      <c r="CD474" s="1">
        <v>0</v>
      </c>
    </row>
    <row r="475" spans="1:83" x14ac:dyDescent="0.25">
      <c r="A475" s="1">
        <v>189</v>
      </c>
      <c r="B475" s="1" t="s">
        <v>594</v>
      </c>
      <c r="C475" s="1" t="s">
        <v>595</v>
      </c>
      <c r="D475" s="7">
        <v>40049</v>
      </c>
      <c r="E475" s="9">
        <v>2009</v>
      </c>
      <c r="F475" s="13">
        <v>39833</v>
      </c>
      <c r="G475" s="13">
        <v>39833</v>
      </c>
      <c r="H475" s="11">
        <f t="shared" si="264"/>
        <v>216</v>
      </c>
      <c r="I475" s="11">
        <f t="shared" si="265"/>
        <v>216</v>
      </c>
      <c r="J475" s="9">
        <f t="shared" si="248"/>
        <v>1</v>
      </c>
      <c r="K475" s="9">
        <f t="shared" si="249"/>
        <v>1</v>
      </c>
      <c r="L475" s="9">
        <f t="shared" si="250"/>
        <v>0</v>
      </c>
      <c r="M475" s="9">
        <f t="shared" si="251"/>
        <v>0</v>
      </c>
      <c r="N475" s="5" t="s">
        <v>197</v>
      </c>
      <c r="O475" s="7"/>
      <c r="P475" s="1" t="s">
        <v>727</v>
      </c>
      <c r="Q475" s="1">
        <v>1</v>
      </c>
      <c r="R475" s="1" t="s">
        <v>728</v>
      </c>
      <c r="S475" s="1">
        <f t="shared" si="252"/>
        <v>0</v>
      </c>
      <c r="T475" s="1">
        <f t="shared" si="253"/>
        <v>1</v>
      </c>
      <c r="U475" s="1">
        <f t="shared" si="254"/>
        <v>0</v>
      </c>
      <c r="V475" s="1">
        <f t="shared" si="255"/>
        <v>0</v>
      </c>
      <c r="W475" s="1">
        <f t="shared" si="256"/>
        <v>0</v>
      </c>
      <c r="X475" s="1">
        <f t="shared" ref="X475:X506" si="269">IF(AY475="SPECIAL ASSISTANT",1,0)</f>
        <v>0</v>
      </c>
      <c r="Y475" s="1">
        <f t="shared" si="257"/>
        <v>0</v>
      </c>
      <c r="Z475" s="1">
        <f t="shared" si="258"/>
        <v>0</v>
      </c>
      <c r="AA475" s="1">
        <f t="shared" si="259"/>
        <v>0</v>
      </c>
      <c r="AB475" s="1">
        <f t="shared" si="260"/>
        <v>0</v>
      </c>
      <c r="AC475" s="1">
        <f t="shared" si="267"/>
        <v>0</v>
      </c>
      <c r="AD475" s="1">
        <f t="shared" si="261"/>
        <v>0</v>
      </c>
      <c r="AE475" s="1">
        <f t="shared" si="247"/>
        <v>0</v>
      </c>
      <c r="AF475" s="1">
        <f t="shared" si="230"/>
        <v>0</v>
      </c>
      <c r="AG475" s="1">
        <f t="shared" si="231"/>
        <v>0</v>
      </c>
      <c r="AH475" s="1">
        <v>0</v>
      </c>
      <c r="AI475" s="1">
        <v>0</v>
      </c>
      <c r="AJ475" s="1">
        <v>0</v>
      </c>
      <c r="AK475" s="1">
        <v>0</v>
      </c>
      <c r="AL475" s="1">
        <v>0</v>
      </c>
      <c r="AM475" s="1">
        <f t="shared" si="266"/>
        <v>0</v>
      </c>
      <c r="AN475" s="1">
        <v>0</v>
      </c>
      <c r="AO475" s="1">
        <f t="shared" si="268"/>
        <v>0</v>
      </c>
      <c r="AP475" s="1">
        <f t="shared" si="262"/>
        <v>0</v>
      </c>
      <c r="AQ475" s="1">
        <v>0</v>
      </c>
      <c r="AR475" s="1">
        <f t="shared" si="263"/>
        <v>0</v>
      </c>
      <c r="AS475" s="1">
        <v>0</v>
      </c>
      <c r="AT475" s="1">
        <v>0</v>
      </c>
      <c r="AU475" s="1">
        <v>0</v>
      </c>
      <c r="AV475" s="1">
        <v>1</v>
      </c>
      <c r="AW475" s="1">
        <v>0</v>
      </c>
      <c r="AX475" s="1">
        <v>0</v>
      </c>
      <c r="AY475" s="2" t="s">
        <v>1867</v>
      </c>
      <c r="AZ475" s="2"/>
      <c r="BA475" s="2"/>
      <c r="BB475" s="2"/>
      <c r="BC475" s="1">
        <v>1</v>
      </c>
      <c r="BE475" s="1">
        <v>0</v>
      </c>
      <c r="BG475" s="1">
        <v>0</v>
      </c>
      <c r="BH475" s="1">
        <v>0</v>
      </c>
      <c r="BI475" s="1">
        <v>0</v>
      </c>
      <c r="BJ475" s="1">
        <v>1</v>
      </c>
      <c r="BK475" s="1">
        <v>1</v>
      </c>
      <c r="BL475" s="1">
        <v>0</v>
      </c>
      <c r="BM475" s="5">
        <v>1</v>
      </c>
      <c r="BN475" s="5" t="s">
        <v>142</v>
      </c>
      <c r="BO475" s="5">
        <v>0</v>
      </c>
      <c r="BP475" s="1">
        <v>1</v>
      </c>
      <c r="BQ475" s="1">
        <v>0</v>
      </c>
      <c r="BR475" s="1">
        <v>0</v>
      </c>
      <c r="BS475" s="1">
        <v>0</v>
      </c>
      <c r="BT475" s="1">
        <v>0</v>
      </c>
      <c r="BU475" s="1">
        <v>0</v>
      </c>
      <c r="BV475" s="1">
        <v>0</v>
      </c>
      <c r="BW475" s="1">
        <v>0</v>
      </c>
      <c r="BX475" s="1">
        <v>1</v>
      </c>
      <c r="BY475" s="1">
        <v>0</v>
      </c>
      <c r="CB475" s="1">
        <v>0</v>
      </c>
      <c r="CC475" s="1">
        <v>0</v>
      </c>
      <c r="CD475" s="1">
        <v>1</v>
      </c>
      <c r="CE475" s="5" t="s">
        <v>47</v>
      </c>
    </row>
    <row r="476" spans="1:83" x14ac:dyDescent="0.25">
      <c r="A476" s="1">
        <v>188</v>
      </c>
      <c r="B476" s="1" t="s">
        <v>596</v>
      </c>
      <c r="C476" s="1" t="s">
        <v>593</v>
      </c>
      <c r="D476" s="7">
        <v>35080</v>
      </c>
      <c r="E476" s="9">
        <v>1996</v>
      </c>
      <c r="F476" s="13"/>
      <c r="G476" s="13"/>
      <c r="H476" s="11"/>
      <c r="I476" s="11"/>
      <c r="J476" s="9">
        <f t="shared" si="248"/>
        <v>3</v>
      </c>
      <c r="K476" s="9">
        <f t="shared" si="249"/>
        <v>0</v>
      </c>
      <c r="L476" s="9">
        <f t="shared" si="250"/>
        <v>0</v>
      </c>
      <c r="M476" s="9">
        <f t="shared" si="251"/>
        <v>1</v>
      </c>
      <c r="N476" s="1" t="s">
        <v>1879</v>
      </c>
      <c r="O476" s="7">
        <v>36911</v>
      </c>
      <c r="P476" s="1" t="s">
        <v>741</v>
      </c>
      <c r="Q476" s="1">
        <v>0</v>
      </c>
      <c r="R476" s="1" t="s">
        <v>742</v>
      </c>
      <c r="S476" s="1">
        <f t="shared" si="252"/>
        <v>1</v>
      </c>
      <c r="T476" s="1">
        <f t="shared" si="253"/>
        <v>0</v>
      </c>
      <c r="U476" s="1">
        <f t="shared" si="254"/>
        <v>0</v>
      </c>
      <c r="V476" s="1">
        <f t="shared" si="255"/>
        <v>0</v>
      </c>
      <c r="W476" s="1">
        <f t="shared" si="256"/>
        <v>0</v>
      </c>
      <c r="X476" s="1">
        <f t="shared" si="269"/>
        <v>0</v>
      </c>
      <c r="Y476" s="1">
        <f t="shared" si="257"/>
        <v>0</v>
      </c>
      <c r="Z476" s="1">
        <f t="shared" si="258"/>
        <v>0</v>
      </c>
      <c r="AA476" s="1">
        <f t="shared" si="259"/>
        <v>0</v>
      </c>
      <c r="AB476" s="1">
        <f t="shared" si="260"/>
        <v>0</v>
      </c>
      <c r="AC476" s="1">
        <f t="shared" si="267"/>
        <v>0</v>
      </c>
      <c r="AD476" s="1">
        <f t="shared" si="261"/>
        <v>0</v>
      </c>
      <c r="AE476" s="1">
        <f t="shared" si="247"/>
        <v>1</v>
      </c>
      <c r="AF476" s="1">
        <f t="shared" si="230"/>
        <v>0</v>
      </c>
      <c r="AG476" s="1">
        <f t="shared" si="231"/>
        <v>0</v>
      </c>
      <c r="AH476" s="1">
        <v>0</v>
      </c>
      <c r="AI476" s="1">
        <v>1</v>
      </c>
      <c r="AJ476" s="1">
        <v>0</v>
      </c>
      <c r="AK476" s="1">
        <v>0</v>
      </c>
      <c r="AL476" s="1">
        <v>0</v>
      </c>
      <c r="AM476" s="1">
        <f t="shared" si="266"/>
        <v>0</v>
      </c>
      <c r="AN476" s="1">
        <v>1</v>
      </c>
      <c r="AO476" s="1">
        <f t="shared" si="268"/>
        <v>0</v>
      </c>
      <c r="AP476" s="1">
        <f t="shared" si="262"/>
        <v>0</v>
      </c>
      <c r="AQ476" s="1">
        <v>0</v>
      </c>
      <c r="AR476" s="1">
        <f t="shared" si="263"/>
        <v>0</v>
      </c>
      <c r="AS476" s="1">
        <v>0</v>
      </c>
      <c r="AT476" s="1">
        <v>0</v>
      </c>
      <c r="AU476" s="1">
        <v>0</v>
      </c>
      <c r="AV476" s="1">
        <v>0</v>
      </c>
      <c r="AW476" s="1">
        <v>0</v>
      </c>
      <c r="AX476" s="1">
        <v>0</v>
      </c>
      <c r="AY476" s="2" t="s">
        <v>1844</v>
      </c>
      <c r="AZ476" s="2"/>
      <c r="BA476" s="2"/>
      <c r="BB476" s="2"/>
    </row>
    <row r="477" spans="1:83" x14ac:dyDescent="0.25">
      <c r="A477" s="1">
        <v>187</v>
      </c>
      <c r="B477" s="1" t="s">
        <v>592</v>
      </c>
      <c r="C477" s="1" t="s">
        <v>1307</v>
      </c>
      <c r="D477" s="7">
        <v>36633</v>
      </c>
      <c r="E477" s="9">
        <v>2000</v>
      </c>
      <c r="F477" s="13"/>
      <c r="G477" s="13"/>
      <c r="H477" s="11"/>
      <c r="I477" s="11"/>
      <c r="J477" s="9">
        <f t="shared" si="248"/>
        <v>3</v>
      </c>
      <c r="K477" s="9">
        <f t="shared" si="249"/>
        <v>0</v>
      </c>
      <c r="L477" s="9">
        <f t="shared" si="250"/>
        <v>0</v>
      </c>
      <c r="M477" s="9">
        <f t="shared" si="251"/>
        <v>1</v>
      </c>
      <c r="N477" s="1" t="s">
        <v>1879</v>
      </c>
      <c r="O477" s="7">
        <v>36911</v>
      </c>
      <c r="P477" s="1" t="s">
        <v>727</v>
      </c>
      <c r="Q477" s="1">
        <v>1</v>
      </c>
      <c r="R477" s="1" t="s">
        <v>728</v>
      </c>
      <c r="S477" s="1">
        <f t="shared" si="252"/>
        <v>0</v>
      </c>
      <c r="T477" s="1">
        <f t="shared" si="253"/>
        <v>1</v>
      </c>
      <c r="U477" s="1">
        <f t="shared" si="254"/>
        <v>0</v>
      </c>
      <c r="V477" s="1">
        <f t="shared" si="255"/>
        <v>0</v>
      </c>
      <c r="W477" s="1">
        <f t="shared" si="256"/>
        <v>0</v>
      </c>
      <c r="X477" s="1">
        <f t="shared" si="269"/>
        <v>0</v>
      </c>
      <c r="Y477" s="1">
        <f t="shared" si="257"/>
        <v>0</v>
      </c>
      <c r="Z477" s="1">
        <f t="shared" si="258"/>
        <v>0</v>
      </c>
      <c r="AA477" s="1">
        <f t="shared" si="259"/>
        <v>0</v>
      </c>
      <c r="AB477" s="1">
        <f t="shared" si="260"/>
        <v>0</v>
      </c>
      <c r="AC477" s="1">
        <f t="shared" si="267"/>
        <v>0</v>
      </c>
      <c r="AD477" s="1">
        <f t="shared" si="261"/>
        <v>0</v>
      </c>
      <c r="AE477" s="1">
        <f t="shared" si="247"/>
        <v>0</v>
      </c>
      <c r="AF477" s="1">
        <f t="shared" si="230"/>
        <v>0</v>
      </c>
      <c r="AG477" s="1">
        <f t="shared" si="231"/>
        <v>0</v>
      </c>
      <c r="AH477" s="1">
        <v>0</v>
      </c>
      <c r="AI477" s="1">
        <v>0</v>
      </c>
      <c r="AJ477" s="1">
        <v>0</v>
      </c>
      <c r="AK477" s="1">
        <v>0</v>
      </c>
      <c r="AL477" s="1">
        <v>0</v>
      </c>
      <c r="AM477" s="1">
        <f t="shared" si="266"/>
        <v>0</v>
      </c>
      <c r="AN477" s="1">
        <v>0</v>
      </c>
      <c r="AO477" s="1">
        <f t="shared" si="268"/>
        <v>0</v>
      </c>
      <c r="AP477" s="1">
        <f t="shared" si="262"/>
        <v>0</v>
      </c>
      <c r="AQ477" s="1">
        <v>0</v>
      </c>
      <c r="AR477" s="1">
        <f t="shared" si="263"/>
        <v>0</v>
      </c>
      <c r="AS477" s="1">
        <v>0</v>
      </c>
      <c r="AT477" s="1">
        <v>0</v>
      </c>
      <c r="AU477" s="1">
        <v>0</v>
      </c>
      <c r="AV477" s="1">
        <v>0</v>
      </c>
      <c r="AW477" s="1">
        <v>0</v>
      </c>
      <c r="AX477" s="1">
        <v>0</v>
      </c>
      <c r="AY477" s="2" t="s">
        <v>1589</v>
      </c>
      <c r="AZ477" s="2"/>
      <c r="BA477" s="2"/>
      <c r="BB477" s="2"/>
    </row>
    <row r="478" spans="1:83" x14ac:dyDescent="0.25">
      <c r="A478" s="1">
        <v>186</v>
      </c>
      <c r="B478" s="1" t="s">
        <v>663</v>
      </c>
      <c r="C478" s="1" t="s">
        <v>664</v>
      </c>
      <c r="D478" s="7">
        <v>38867</v>
      </c>
      <c r="E478" s="9">
        <v>2006</v>
      </c>
      <c r="F478" s="13">
        <v>38372</v>
      </c>
      <c r="G478" s="13">
        <v>36911</v>
      </c>
      <c r="H478" s="11">
        <f t="shared" ref="H478:H486" si="270">D478-F478</f>
        <v>495</v>
      </c>
      <c r="I478" s="11">
        <f t="shared" ref="I478:I486" si="271">D478-G478</f>
        <v>1956</v>
      </c>
      <c r="J478" s="9">
        <f t="shared" si="248"/>
        <v>2</v>
      </c>
      <c r="K478" s="9">
        <f t="shared" si="249"/>
        <v>0</v>
      </c>
      <c r="L478" s="9">
        <f t="shared" si="250"/>
        <v>1</v>
      </c>
      <c r="M478" s="9">
        <f t="shared" si="251"/>
        <v>0</v>
      </c>
      <c r="N478" s="1" t="s">
        <v>215</v>
      </c>
      <c r="O478" s="7" t="s">
        <v>1808</v>
      </c>
      <c r="P478" s="1" t="s">
        <v>727</v>
      </c>
      <c r="Q478" s="1">
        <v>1</v>
      </c>
      <c r="R478" s="1" t="s">
        <v>728</v>
      </c>
      <c r="S478" s="1">
        <f t="shared" si="252"/>
        <v>0</v>
      </c>
      <c r="T478" s="1">
        <f t="shared" si="253"/>
        <v>1</v>
      </c>
      <c r="U478" s="1">
        <f t="shared" si="254"/>
        <v>0</v>
      </c>
      <c r="V478" s="1">
        <f t="shared" si="255"/>
        <v>0</v>
      </c>
      <c r="W478" s="1">
        <f t="shared" si="256"/>
        <v>0</v>
      </c>
      <c r="X478" s="1">
        <f t="shared" si="269"/>
        <v>1</v>
      </c>
      <c r="Y478" s="1">
        <f t="shared" si="257"/>
        <v>0</v>
      </c>
      <c r="Z478" s="1">
        <f t="shared" si="258"/>
        <v>0</v>
      </c>
      <c r="AA478" s="1">
        <f t="shared" si="259"/>
        <v>0</v>
      </c>
      <c r="AB478" s="1">
        <f t="shared" si="260"/>
        <v>0</v>
      </c>
      <c r="AC478" s="1">
        <f t="shared" si="267"/>
        <v>0</v>
      </c>
      <c r="AD478" s="1">
        <f t="shared" si="261"/>
        <v>0</v>
      </c>
      <c r="AE478" s="1">
        <f t="shared" si="247"/>
        <v>0</v>
      </c>
      <c r="AF478" s="1">
        <f t="shared" si="230"/>
        <v>0</v>
      </c>
      <c r="AG478" s="1">
        <f t="shared" si="231"/>
        <v>0</v>
      </c>
      <c r="AH478" s="1">
        <v>0</v>
      </c>
      <c r="AI478" s="1">
        <v>0</v>
      </c>
      <c r="AJ478" s="1">
        <v>0</v>
      </c>
      <c r="AK478" s="1">
        <v>0</v>
      </c>
      <c r="AL478" s="1">
        <v>0</v>
      </c>
      <c r="AM478" s="1">
        <f t="shared" si="266"/>
        <v>0</v>
      </c>
      <c r="AN478" s="1">
        <v>0</v>
      </c>
      <c r="AO478" s="1">
        <f t="shared" si="268"/>
        <v>0</v>
      </c>
      <c r="AP478" s="1">
        <f t="shared" si="262"/>
        <v>0</v>
      </c>
      <c r="AQ478" s="1">
        <v>0</v>
      </c>
      <c r="AR478" s="1">
        <f t="shared" si="263"/>
        <v>0</v>
      </c>
      <c r="AS478" s="1">
        <v>0</v>
      </c>
      <c r="AT478" s="1">
        <v>0</v>
      </c>
      <c r="AU478" s="1">
        <v>0</v>
      </c>
      <c r="AV478" s="1">
        <v>0</v>
      </c>
      <c r="AW478" s="1">
        <v>0</v>
      </c>
      <c r="AX478" s="1">
        <v>0</v>
      </c>
      <c r="AY478" s="2" t="s">
        <v>1722</v>
      </c>
      <c r="AZ478" s="2" t="s">
        <v>1762</v>
      </c>
      <c r="BA478" s="2" t="s">
        <v>1910</v>
      </c>
      <c r="BB478" s="2" t="s">
        <v>1813</v>
      </c>
      <c r="BC478" s="1">
        <v>1</v>
      </c>
      <c r="BE478" s="1">
        <v>0</v>
      </c>
      <c r="BG478" s="1">
        <v>0</v>
      </c>
      <c r="BH478" s="1">
        <v>0</v>
      </c>
      <c r="BI478" s="1">
        <v>0</v>
      </c>
      <c r="BJ478" s="1">
        <v>1</v>
      </c>
      <c r="BK478" s="1">
        <v>1</v>
      </c>
      <c r="BL478" s="1">
        <v>0</v>
      </c>
      <c r="BM478" s="1">
        <v>0</v>
      </c>
      <c r="BO478" s="1">
        <v>0</v>
      </c>
      <c r="BP478" s="1">
        <v>0</v>
      </c>
      <c r="BQ478" s="1">
        <v>0</v>
      </c>
      <c r="BR478" s="1">
        <v>0</v>
      </c>
      <c r="BS478" s="1">
        <v>0</v>
      </c>
      <c r="BT478" s="1">
        <v>0</v>
      </c>
      <c r="BU478" s="1">
        <v>0</v>
      </c>
      <c r="BV478" s="1">
        <v>0</v>
      </c>
      <c r="BW478" s="1">
        <v>0</v>
      </c>
      <c r="BX478" s="1">
        <v>0</v>
      </c>
      <c r="BY478" s="1">
        <v>0</v>
      </c>
      <c r="CB478" s="1">
        <v>0</v>
      </c>
      <c r="CC478" s="1">
        <v>0</v>
      </c>
      <c r="CD478" s="1">
        <v>0</v>
      </c>
    </row>
    <row r="479" spans="1:83" x14ac:dyDescent="0.25">
      <c r="A479" s="1">
        <v>185</v>
      </c>
      <c r="B479" s="2" t="s">
        <v>839</v>
      </c>
      <c r="C479" s="1" t="s">
        <v>718</v>
      </c>
      <c r="D479" s="7">
        <v>37279</v>
      </c>
      <c r="E479" s="9">
        <v>2002</v>
      </c>
      <c r="F479" s="13">
        <v>36911</v>
      </c>
      <c r="G479" s="13">
        <v>36911</v>
      </c>
      <c r="H479" s="11">
        <f t="shared" si="270"/>
        <v>368</v>
      </c>
      <c r="I479" s="11">
        <f t="shared" si="271"/>
        <v>368</v>
      </c>
      <c r="J479" s="9">
        <f t="shared" si="248"/>
        <v>2</v>
      </c>
      <c r="K479" s="9">
        <f t="shared" si="249"/>
        <v>0</v>
      </c>
      <c r="L479" s="9">
        <f t="shared" si="250"/>
        <v>1</v>
      </c>
      <c r="M479" s="9">
        <f t="shared" si="251"/>
        <v>0</v>
      </c>
      <c r="N479" s="1" t="s">
        <v>215</v>
      </c>
      <c r="O479" s="7" t="s">
        <v>1511</v>
      </c>
      <c r="P479" s="1" t="s">
        <v>377</v>
      </c>
      <c r="Q479" s="1">
        <v>0</v>
      </c>
      <c r="R479" s="1" t="s">
        <v>377</v>
      </c>
      <c r="S479" s="1">
        <f t="shared" si="252"/>
        <v>0</v>
      </c>
      <c r="T479" s="1">
        <f t="shared" si="253"/>
        <v>0</v>
      </c>
      <c r="U479" s="1">
        <f t="shared" si="254"/>
        <v>0</v>
      </c>
      <c r="V479" s="1">
        <f t="shared" si="255"/>
        <v>0</v>
      </c>
      <c r="W479" s="1">
        <f t="shared" si="256"/>
        <v>0</v>
      </c>
      <c r="X479" s="1">
        <f t="shared" si="269"/>
        <v>1</v>
      </c>
      <c r="Y479" s="1">
        <f t="shared" si="257"/>
        <v>0</v>
      </c>
      <c r="Z479" s="1">
        <f t="shared" si="258"/>
        <v>0</v>
      </c>
      <c r="AA479" s="1">
        <f t="shared" si="259"/>
        <v>0</v>
      </c>
      <c r="AB479" s="1">
        <f t="shared" si="260"/>
        <v>0</v>
      </c>
      <c r="AC479" s="1">
        <f t="shared" si="267"/>
        <v>0</v>
      </c>
      <c r="AD479" s="1">
        <f t="shared" si="261"/>
        <v>0</v>
      </c>
      <c r="AE479" s="1">
        <f t="shared" si="247"/>
        <v>0</v>
      </c>
      <c r="AF479" s="1">
        <f t="shared" si="230"/>
        <v>0</v>
      </c>
      <c r="AG479" s="1">
        <f t="shared" si="231"/>
        <v>0</v>
      </c>
      <c r="AH479" s="1">
        <v>0</v>
      </c>
      <c r="AI479" s="1">
        <v>0</v>
      </c>
      <c r="AJ479" s="1">
        <v>0</v>
      </c>
      <c r="AK479" s="1">
        <v>0</v>
      </c>
      <c r="AL479" s="1">
        <v>0</v>
      </c>
      <c r="AM479" s="1">
        <f t="shared" si="266"/>
        <v>0</v>
      </c>
      <c r="AN479" s="1">
        <v>0</v>
      </c>
      <c r="AO479" s="1">
        <f t="shared" si="268"/>
        <v>0</v>
      </c>
      <c r="AP479" s="1">
        <f t="shared" si="262"/>
        <v>0</v>
      </c>
      <c r="AQ479" s="1">
        <v>0</v>
      </c>
      <c r="AR479" s="1">
        <f t="shared" si="263"/>
        <v>0</v>
      </c>
      <c r="AS479" s="1">
        <v>0</v>
      </c>
      <c r="AT479" s="1">
        <v>0</v>
      </c>
      <c r="AU479" s="1">
        <v>0</v>
      </c>
      <c r="AV479" s="1">
        <v>0</v>
      </c>
      <c r="AW479" s="1">
        <v>0</v>
      </c>
      <c r="AX479" s="1">
        <v>0</v>
      </c>
      <c r="AY479" s="2" t="s">
        <v>1722</v>
      </c>
      <c r="AZ479" s="2" t="s">
        <v>1741</v>
      </c>
      <c r="BA479" s="2" t="s">
        <v>1905</v>
      </c>
      <c r="BB479" s="2" t="s">
        <v>1813</v>
      </c>
    </row>
    <row r="480" spans="1:83" x14ac:dyDescent="0.25">
      <c r="A480" s="1">
        <v>184</v>
      </c>
      <c r="B480" s="1" t="s">
        <v>984</v>
      </c>
      <c r="C480" s="1" t="s">
        <v>589</v>
      </c>
      <c r="D480" s="7">
        <v>38725</v>
      </c>
      <c r="E480" s="9">
        <v>2006</v>
      </c>
      <c r="F480" s="13">
        <v>38372</v>
      </c>
      <c r="G480" s="13">
        <v>36911</v>
      </c>
      <c r="H480" s="11">
        <f t="shared" si="270"/>
        <v>353</v>
      </c>
      <c r="I480" s="11">
        <f t="shared" si="271"/>
        <v>1814</v>
      </c>
      <c r="J480" s="9">
        <f t="shared" si="248"/>
        <v>2</v>
      </c>
      <c r="K480" s="9">
        <f t="shared" si="249"/>
        <v>0</v>
      </c>
      <c r="L480" s="9">
        <f t="shared" si="250"/>
        <v>1</v>
      </c>
      <c r="M480" s="9">
        <f t="shared" si="251"/>
        <v>0</v>
      </c>
      <c r="N480" s="1" t="s">
        <v>215</v>
      </c>
      <c r="O480" s="7" t="s">
        <v>1679</v>
      </c>
      <c r="P480" s="1" t="s">
        <v>727</v>
      </c>
      <c r="Q480" s="1">
        <v>1</v>
      </c>
      <c r="R480" s="1" t="s">
        <v>728</v>
      </c>
      <c r="S480" s="1">
        <f t="shared" si="252"/>
        <v>0</v>
      </c>
      <c r="T480" s="1">
        <f t="shared" si="253"/>
        <v>1</v>
      </c>
      <c r="U480" s="1">
        <f t="shared" si="254"/>
        <v>0</v>
      </c>
      <c r="V480" s="1">
        <f t="shared" si="255"/>
        <v>0</v>
      </c>
      <c r="W480" s="1">
        <f t="shared" si="256"/>
        <v>0</v>
      </c>
      <c r="X480" s="1">
        <f t="shared" si="269"/>
        <v>1</v>
      </c>
      <c r="Y480" s="1">
        <f t="shared" si="257"/>
        <v>0</v>
      </c>
      <c r="Z480" s="1">
        <f t="shared" si="258"/>
        <v>0</v>
      </c>
      <c r="AA480" s="1">
        <f t="shared" si="259"/>
        <v>0</v>
      </c>
      <c r="AB480" s="1">
        <f t="shared" si="260"/>
        <v>0</v>
      </c>
      <c r="AC480" s="1">
        <f t="shared" si="267"/>
        <v>0</v>
      </c>
      <c r="AD480" s="1">
        <f t="shared" si="261"/>
        <v>0</v>
      </c>
      <c r="AE480" s="1">
        <f t="shared" si="247"/>
        <v>0</v>
      </c>
      <c r="AF480" s="1">
        <f t="shared" si="230"/>
        <v>0</v>
      </c>
      <c r="AG480" s="1">
        <f t="shared" si="231"/>
        <v>0</v>
      </c>
      <c r="AH480" s="1">
        <v>0</v>
      </c>
      <c r="AI480" s="1">
        <v>0</v>
      </c>
      <c r="AJ480" s="1">
        <v>0</v>
      </c>
      <c r="AK480" s="1">
        <v>0</v>
      </c>
      <c r="AL480" s="1">
        <v>0</v>
      </c>
      <c r="AM480" s="1">
        <f t="shared" si="266"/>
        <v>0</v>
      </c>
      <c r="AN480" s="1">
        <v>0</v>
      </c>
      <c r="AO480" s="1">
        <f t="shared" si="268"/>
        <v>0</v>
      </c>
      <c r="AP480" s="1">
        <f t="shared" si="262"/>
        <v>0</v>
      </c>
      <c r="AQ480" s="1">
        <v>0</v>
      </c>
      <c r="AR480" s="1">
        <f t="shared" si="263"/>
        <v>0</v>
      </c>
      <c r="AS480" s="1">
        <v>0</v>
      </c>
      <c r="AT480" s="1">
        <v>0</v>
      </c>
      <c r="AU480" s="1">
        <v>0</v>
      </c>
      <c r="AV480" s="1">
        <v>0</v>
      </c>
      <c r="AW480" s="1">
        <v>0</v>
      </c>
      <c r="AX480" s="1">
        <v>0</v>
      </c>
      <c r="AY480" s="2" t="s">
        <v>1722</v>
      </c>
      <c r="AZ480" s="2" t="s">
        <v>1723</v>
      </c>
      <c r="BA480" s="2" t="s">
        <v>1911</v>
      </c>
      <c r="BB480" s="2" t="s">
        <v>1813</v>
      </c>
      <c r="BC480" s="1">
        <v>2</v>
      </c>
      <c r="BD480" s="1" t="s">
        <v>251</v>
      </c>
      <c r="BE480" s="1">
        <v>0</v>
      </c>
      <c r="BG480" s="1">
        <v>0</v>
      </c>
      <c r="BH480" s="1">
        <v>0</v>
      </c>
      <c r="BI480" s="1">
        <v>0</v>
      </c>
      <c r="BJ480" s="1">
        <v>1</v>
      </c>
      <c r="BK480" s="1">
        <v>1</v>
      </c>
      <c r="BL480" s="1">
        <v>0</v>
      </c>
      <c r="BM480" s="1">
        <v>1</v>
      </c>
      <c r="BN480" s="1" t="s">
        <v>118</v>
      </c>
      <c r="BO480" s="1">
        <v>0</v>
      </c>
      <c r="BP480" s="1">
        <v>1</v>
      </c>
      <c r="BQ480" s="1">
        <v>0</v>
      </c>
      <c r="BR480" s="1">
        <v>0</v>
      </c>
      <c r="BS480" s="1">
        <v>0</v>
      </c>
      <c r="BT480" s="1">
        <v>0</v>
      </c>
      <c r="BU480" s="1">
        <v>0</v>
      </c>
      <c r="BV480" s="1">
        <v>0</v>
      </c>
      <c r="BW480" s="1">
        <v>0</v>
      </c>
      <c r="BX480" s="1">
        <v>1</v>
      </c>
      <c r="BY480" s="1">
        <v>0</v>
      </c>
      <c r="CB480" s="1">
        <v>0</v>
      </c>
      <c r="CC480" s="1">
        <v>0</v>
      </c>
      <c r="CD480" s="1">
        <v>0</v>
      </c>
    </row>
    <row r="481" spans="1:83" x14ac:dyDescent="0.25">
      <c r="A481" s="1">
        <v>183</v>
      </c>
      <c r="B481" s="2" t="s">
        <v>590</v>
      </c>
      <c r="C481" s="1" t="s">
        <v>591</v>
      </c>
      <c r="D481" s="7">
        <v>40623</v>
      </c>
      <c r="E481" s="9">
        <v>2011</v>
      </c>
      <c r="F481" s="13">
        <v>39833</v>
      </c>
      <c r="G481" s="13">
        <v>39833</v>
      </c>
      <c r="H481" s="11">
        <f t="shared" si="270"/>
        <v>790</v>
      </c>
      <c r="I481" s="11">
        <f t="shared" si="271"/>
        <v>790</v>
      </c>
      <c r="J481" s="9">
        <f t="shared" si="248"/>
        <v>1</v>
      </c>
      <c r="K481" s="9">
        <f t="shared" si="249"/>
        <v>1</v>
      </c>
      <c r="L481" s="9">
        <f t="shared" si="250"/>
        <v>0</v>
      </c>
      <c r="M481" s="9">
        <f t="shared" si="251"/>
        <v>0</v>
      </c>
      <c r="N481" s="1" t="s">
        <v>197</v>
      </c>
      <c r="O481" s="7"/>
      <c r="P481" s="1" t="s">
        <v>727</v>
      </c>
      <c r="Q481" s="1">
        <v>1</v>
      </c>
      <c r="R481" s="1" t="s">
        <v>728</v>
      </c>
      <c r="S481" s="1">
        <f t="shared" si="252"/>
        <v>0</v>
      </c>
      <c r="T481" s="1">
        <f t="shared" si="253"/>
        <v>1</v>
      </c>
      <c r="U481" s="1">
        <f t="shared" si="254"/>
        <v>0</v>
      </c>
      <c r="V481" s="1">
        <f t="shared" si="255"/>
        <v>0</v>
      </c>
      <c r="W481" s="1">
        <f t="shared" si="256"/>
        <v>0</v>
      </c>
      <c r="X481" s="1">
        <f t="shared" si="269"/>
        <v>1</v>
      </c>
      <c r="Y481" s="1">
        <f t="shared" si="257"/>
        <v>0</v>
      </c>
      <c r="Z481" s="1">
        <f t="shared" si="258"/>
        <v>0</v>
      </c>
      <c r="AA481" s="1">
        <f t="shared" si="259"/>
        <v>0</v>
      </c>
      <c r="AB481" s="1">
        <f t="shared" si="260"/>
        <v>0</v>
      </c>
      <c r="AC481" s="1">
        <f t="shared" si="267"/>
        <v>0</v>
      </c>
      <c r="AD481" s="1">
        <f t="shared" si="261"/>
        <v>0</v>
      </c>
      <c r="AE481" s="1">
        <f t="shared" si="247"/>
        <v>0</v>
      </c>
      <c r="AF481" s="1">
        <f t="shared" si="230"/>
        <v>0</v>
      </c>
      <c r="AG481" s="1">
        <f t="shared" si="231"/>
        <v>0</v>
      </c>
      <c r="AH481" s="1">
        <v>0</v>
      </c>
      <c r="AI481" s="1">
        <v>0</v>
      </c>
      <c r="AJ481" s="1">
        <v>0</v>
      </c>
      <c r="AK481" s="1">
        <v>0</v>
      </c>
      <c r="AL481" s="1">
        <v>0</v>
      </c>
      <c r="AM481" s="1">
        <f t="shared" si="266"/>
        <v>0</v>
      </c>
      <c r="AN481" s="1">
        <v>0</v>
      </c>
      <c r="AO481" s="1">
        <f t="shared" si="268"/>
        <v>0</v>
      </c>
      <c r="AP481" s="1">
        <f t="shared" si="262"/>
        <v>0</v>
      </c>
      <c r="AQ481" s="1">
        <v>0</v>
      </c>
      <c r="AR481" s="1">
        <f t="shared" si="263"/>
        <v>0</v>
      </c>
      <c r="AS481" s="1">
        <v>0</v>
      </c>
      <c r="AT481" s="1">
        <v>0</v>
      </c>
      <c r="AU481" s="1">
        <v>0</v>
      </c>
      <c r="AV481" s="1">
        <v>0</v>
      </c>
      <c r="AW481" s="1">
        <v>0</v>
      </c>
      <c r="AX481" s="1">
        <v>0</v>
      </c>
      <c r="AY481" s="2" t="s">
        <v>1722</v>
      </c>
      <c r="AZ481" s="2"/>
      <c r="BA481" s="2"/>
      <c r="BB481" s="2"/>
    </row>
    <row r="482" spans="1:83" x14ac:dyDescent="0.25">
      <c r="A482" s="1">
        <v>182</v>
      </c>
      <c r="B482" s="2" t="s">
        <v>1015</v>
      </c>
      <c r="C482" s="1" t="s">
        <v>544</v>
      </c>
      <c r="D482" s="7">
        <v>37116</v>
      </c>
      <c r="E482" s="9">
        <v>2001</v>
      </c>
      <c r="F482" s="13">
        <v>36911</v>
      </c>
      <c r="G482" s="13">
        <v>36911</v>
      </c>
      <c r="H482" s="11">
        <f t="shared" si="270"/>
        <v>205</v>
      </c>
      <c r="I482" s="11">
        <f t="shared" si="271"/>
        <v>205</v>
      </c>
      <c r="J482" s="9">
        <f t="shared" si="248"/>
        <v>2</v>
      </c>
      <c r="K482" s="9">
        <f t="shared" si="249"/>
        <v>0</v>
      </c>
      <c r="L482" s="9">
        <f t="shared" si="250"/>
        <v>1</v>
      </c>
      <c r="M482" s="9">
        <f t="shared" si="251"/>
        <v>0</v>
      </c>
      <c r="N482" s="1" t="s">
        <v>215</v>
      </c>
      <c r="O482" s="7" t="s">
        <v>1809</v>
      </c>
      <c r="P482" s="1" t="s">
        <v>741</v>
      </c>
      <c r="Q482" s="1">
        <v>0</v>
      </c>
      <c r="R482" s="1" t="s">
        <v>742</v>
      </c>
      <c r="S482" s="1">
        <f t="shared" si="252"/>
        <v>1</v>
      </c>
      <c r="T482" s="1">
        <f t="shared" si="253"/>
        <v>0</v>
      </c>
      <c r="U482" s="1">
        <f t="shared" si="254"/>
        <v>0</v>
      </c>
      <c r="V482" s="1">
        <f t="shared" si="255"/>
        <v>0</v>
      </c>
      <c r="W482" s="1">
        <f t="shared" si="256"/>
        <v>0</v>
      </c>
      <c r="X482" s="1">
        <f t="shared" si="269"/>
        <v>0</v>
      </c>
      <c r="Y482" s="1">
        <f t="shared" si="257"/>
        <v>0</v>
      </c>
      <c r="Z482" s="1">
        <f t="shared" si="258"/>
        <v>0</v>
      </c>
      <c r="AA482" s="1">
        <f t="shared" si="259"/>
        <v>0</v>
      </c>
      <c r="AB482" s="1">
        <f t="shared" si="260"/>
        <v>0</v>
      </c>
      <c r="AC482" s="1">
        <f t="shared" si="267"/>
        <v>0</v>
      </c>
      <c r="AD482" s="1">
        <f t="shared" si="261"/>
        <v>0</v>
      </c>
      <c r="AE482" s="1">
        <f t="shared" si="247"/>
        <v>0</v>
      </c>
      <c r="AF482" s="1">
        <f t="shared" si="230"/>
        <v>0</v>
      </c>
      <c r="AG482" s="1">
        <f t="shared" si="231"/>
        <v>0</v>
      </c>
      <c r="AH482" s="1">
        <v>0</v>
      </c>
      <c r="AI482" s="1">
        <v>0</v>
      </c>
      <c r="AJ482" s="1">
        <v>0</v>
      </c>
      <c r="AK482" s="1">
        <v>0</v>
      </c>
      <c r="AL482" s="1">
        <v>1</v>
      </c>
      <c r="AM482" s="1">
        <f t="shared" si="266"/>
        <v>0</v>
      </c>
      <c r="AN482" s="1">
        <v>1</v>
      </c>
      <c r="AO482" s="1">
        <f t="shared" si="268"/>
        <v>0</v>
      </c>
      <c r="AP482" s="1">
        <f t="shared" si="262"/>
        <v>0</v>
      </c>
      <c r="AQ482" s="1">
        <v>0</v>
      </c>
      <c r="AR482" s="1">
        <f t="shared" si="263"/>
        <v>0</v>
      </c>
      <c r="AS482" s="1">
        <v>0</v>
      </c>
      <c r="AT482" s="1">
        <v>0</v>
      </c>
      <c r="AU482" s="1">
        <v>0</v>
      </c>
      <c r="AV482" s="1">
        <v>0</v>
      </c>
      <c r="AW482" s="1">
        <v>0</v>
      </c>
      <c r="AX482" s="1">
        <v>0</v>
      </c>
      <c r="AY482" s="2" t="s">
        <v>1845</v>
      </c>
      <c r="AZ482" s="2" t="s">
        <v>1741</v>
      </c>
      <c r="BA482" s="2" t="s">
        <v>1905</v>
      </c>
      <c r="BB482" s="2" t="s">
        <v>1860</v>
      </c>
    </row>
    <row r="483" spans="1:83" x14ac:dyDescent="0.25">
      <c r="A483" s="1">
        <v>181</v>
      </c>
      <c r="B483" s="2" t="s">
        <v>1066</v>
      </c>
      <c r="C483" s="1" t="s">
        <v>1067</v>
      </c>
      <c r="D483" s="7">
        <v>37173</v>
      </c>
      <c r="E483" s="9">
        <v>2001</v>
      </c>
      <c r="F483" s="13">
        <v>36911</v>
      </c>
      <c r="G483" s="13">
        <v>36911</v>
      </c>
      <c r="H483" s="11">
        <f t="shared" si="270"/>
        <v>262</v>
      </c>
      <c r="I483" s="11">
        <f t="shared" si="271"/>
        <v>262</v>
      </c>
      <c r="J483" s="9">
        <f t="shared" si="248"/>
        <v>2</v>
      </c>
      <c r="K483" s="9">
        <f t="shared" si="249"/>
        <v>0</v>
      </c>
      <c r="L483" s="9">
        <f t="shared" si="250"/>
        <v>1</v>
      </c>
      <c r="M483" s="9">
        <f t="shared" si="251"/>
        <v>0</v>
      </c>
      <c r="N483" s="1" t="s">
        <v>215</v>
      </c>
      <c r="O483" s="7" t="s">
        <v>1712</v>
      </c>
      <c r="P483" s="1" t="s">
        <v>727</v>
      </c>
      <c r="Q483" s="1">
        <v>1</v>
      </c>
      <c r="R483" s="1" t="s">
        <v>728</v>
      </c>
      <c r="S483" s="1">
        <f t="shared" si="252"/>
        <v>0</v>
      </c>
      <c r="T483" s="1">
        <f t="shared" si="253"/>
        <v>1</v>
      </c>
      <c r="U483" s="1">
        <f t="shared" si="254"/>
        <v>0</v>
      </c>
      <c r="V483" s="1">
        <f t="shared" si="255"/>
        <v>0</v>
      </c>
      <c r="W483" s="1">
        <f t="shared" si="256"/>
        <v>0</v>
      </c>
      <c r="X483" s="1">
        <f t="shared" si="269"/>
        <v>1</v>
      </c>
      <c r="Y483" s="1">
        <f t="shared" si="257"/>
        <v>0</v>
      </c>
      <c r="Z483" s="1">
        <f t="shared" si="258"/>
        <v>0</v>
      </c>
      <c r="AA483" s="1">
        <f t="shared" si="259"/>
        <v>0</v>
      </c>
      <c r="AB483" s="1">
        <f t="shared" si="260"/>
        <v>0</v>
      </c>
      <c r="AC483" s="1">
        <f t="shared" si="267"/>
        <v>0</v>
      </c>
      <c r="AD483" s="1">
        <f t="shared" si="261"/>
        <v>0</v>
      </c>
      <c r="AE483" s="1">
        <f t="shared" si="247"/>
        <v>0</v>
      </c>
      <c r="AF483" s="1">
        <f t="shared" ref="AF483:AF546" si="272">IF(AY483="SENIOR ADVISER",1,0)</f>
        <v>0</v>
      </c>
      <c r="AG483" s="1">
        <f t="shared" ref="AG483:AG546" si="273">IF(AY483="SECRETARY OF LABOR",1,0)</f>
        <v>0</v>
      </c>
      <c r="AH483" s="1">
        <v>0</v>
      </c>
      <c r="AI483" s="1">
        <v>0</v>
      </c>
      <c r="AJ483" s="1">
        <v>0</v>
      </c>
      <c r="AK483" s="1">
        <v>0</v>
      </c>
      <c r="AL483" s="1">
        <v>0</v>
      </c>
      <c r="AM483" s="1">
        <f t="shared" si="266"/>
        <v>0</v>
      </c>
      <c r="AN483" s="1">
        <v>0</v>
      </c>
      <c r="AO483" s="1">
        <f t="shared" si="268"/>
        <v>0</v>
      </c>
      <c r="AP483" s="1">
        <f t="shared" si="262"/>
        <v>0</v>
      </c>
      <c r="AQ483" s="1">
        <v>0</v>
      </c>
      <c r="AR483" s="1">
        <f t="shared" si="263"/>
        <v>0</v>
      </c>
      <c r="AS483" s="1">
        <v>0</v>
      </c>
      <c r="AT483" s="1">
        <v>0</v>
      </c>
      <c r="AU483" s="1">
        <v>0</v>
      </c>
      <c r="AV483" s="1">
        <v>0</v>
      </c>
      <c r="AW483" s="1">
        <v>0</v>
      </c>
      <c r="AX483" s="1">
        <v>0</v>
      </c>
      <c r="AY483" s="2" t="s">
        <v>1722</v>
      </c>
      <c r="AZ483" s="2" t="s">
        <v>1729</v>
      </c>
      <c r="BA483" s="2" t="s">
        <v>1909</v>
      </c>
      <c r="BB483" s="2" t="s">
        <v>1848</v>
      </c>
    </row>
    <row r="484" spans="1:83" x14ac:dyDescent="0.25">
      <c r="A484" s="1">
        <v>181</v>
      </c>
      <c r="B484" s="1" t="s">
        <v>1066</v>
      </c>
      <c r="C484" s="1" t="s">
        <v>1067</v>
      </c>
      <c r="D484" s="7">
        <v>38683</v>
      </c>
      <c r="E484" s="9">
        <v>2005</v>
      </c>
      <c r="F484" s="13">
        <v>38372</v>
      </c>
      <c r="G484" s="13">
        <v>36911</v>
      </c>
      <c r="H484" s="11">
        <f t="shared" si="270"/>
        <v>311</v>
      </c>
      <c r="I484" s="11">
        <f t="shared" si="271"/>
        <v>1772</v>
      </c>
      <c r="J484" s="9">
        <f t="shared" si="248"/>
        <v>2</v>
      </c>
      <c r="K484" s="9">
        <f t="shared" si="249"/>
        <v>0</v>
      </c>
      <c r="L484" s="9">
        <f t="shared" si="250"/>
        <v>1</v>
      </c>
      <c r="M484" s="9">
        <f t="shared" si="251"/>
        <v>0</v>
      </c>
      <c r="N484" s="1" t="s">
        <v>215</v>
      </c>
      <c r="O484" s="7" t="s">
        <v>1712</v>
      </c>
      <c r="P484" s="1" t="s">
        <v>377</v>
      </c>
      <c r="Q484" s="1">
        <v>0</v>
      </c>
      <c r="R484" s="1" t="s">
        <v>377</v>
      </c>
      <c r="S484" s="1">
        <f t="shared" si="252"/>
        <v>0</v>
      </c>
      <c r="T484" s="1">
        <f t="shared" si="253"/>
        <v>0</v>
      </c>
      <c r="U484" s="1">
        <f t="shared" si="254"/>
        <v>0</v>
      </c>
      <c r="V484" s="1">
        <f t="shared" si="255"/>
        <v>0</v>
      </c>
      <c r="W484" s="1">
        <f t="shared" si="256"/>
        <v>0</v>
      </c>
      <c r="X484" s="1">
        <f t="shared" si="269"/>
        <v>1</v>
      </c>
      <c r="Y484" s="1">
        <f t="shared" si="257"/>
        <v>0</v>
      </c>
      <c r="Z484" s="1">
        <f t="shared" si="258"/>
        <v>0</v>
      </c>
      <c r="AA484" s="1">
        <f t="shared" si="259"/>
        <v>0</v>
      </c>
      <c r="AB484" s="1">
        <f t="shared" si="260"/>
        <v>0</v>
      </c>
      <c r="AC484" s="1">
        <f t="shared" si="267"/>
        <v>0</v>
      </c>
      <c r="AD484" s="1">
        <f t="shared" si="261"/>
        <v>0</v>
      </c>
      <c r="AE484" s="1">
        <f t="shared" si="247"/>
        <v>0</v>
      </c>
      <c r="AF484" s="1">
        <f t="shared" si="272"/>
        <v>0</v>
      </c>
      <c r="AG484" s="1">
        <f t="shared" si="273"/>
        <v>0</v>
      </c>
      <c r="AH484" s="1">
        <v>0</v>
      </c>
      <c r="AI484" s="1">
        <v>0</v>
      </c>
      <c r="AJ484" s="1">
        <v>0</v>
      </c>
      <c r="AK484" s="1">
        <v>0</v>
      </c>
      <c r="AL484" s="1">
        <v>0</v>
      </c>
      <c r="AM484" s="1">
        <f t="shared" si="266"/>
        <v>0</v>
      </c>
      <c r="AN484" s="1">
        <v>0</v>
      </c>
      <c r="AO484" s="1">
        <f t="shared" si="268"/>
        <v>0</v>
      </c>
      <c r="AP484" s="1">
        <f t="shared" si="262"/>
        <v>0</v>
      </c>
      <c r="AQ484" s="1">
        <v>0</v>
      </c>
      <c r="AR484" s="1">
        <f t="shared" si="263"/>
        <v>0</v>
      </c>
      <c r="AS484" s="1">
        <v>0</v>
      </c>
      <c r="AT484" s="1">
        <v>0</v>
      </c>
      <c r="AU484" s="1">
        <v>0</v>
      </c>
      <c r="AV484" s="1">
        <v>0</v>
      </c>
      <c r="AW484" s="1">
        <v>0</v>
      </c>
      <c r="AX484" s="1">
        <v>0</v>
      </c>
      <c r="AY484" s="2" t="s">
        <v>1722</v>
      </c>
      <c r="AZ484" s="2" t="s">
        <v>1723</v>
      </c>
      <c r="BA484" s="2" t="s">
        <v>1911</v>
      </c>
      <c r="BB484" s="2" t="s">
        <v>1861</v>
      </c>
    </row>
    <row r="485" spans="1:83" x14ac:dyDescent="0.25">
      <c r="A485" s="1">
        <v>179</v>
      </c>
      <c r="B485" s="1" t="s">
        <v>1136</v>
      </c>
      <c r="C485" s="1" t="s">
        <v>588</v>
      </c>
      <c r="D485" s="7">
        <v>37697</v>
      </c>
      <c r="E485" s="9">
        <v>2003</v>
      </c>
      <c r="F485" s="13">
        <v>36911</v>
      </c>
      <c r="G485" s="13">
        <v>36911</v>
      </c>
      <c r="H485" s="11">
        <f t="shared" si="270"/>
        <v>786</v>
      </c>
      <c r="I485" s="11">
        <f t="shared" si="271"/>
        <v>786</v>
      </c>
      <c r="J485" s="9">
        <f t="shared" si="248"/>
        <v>2</v>
      </c>
      <c r="K485" s="9">
        <f t="shared" si="249"/>
        <v>0</v>
      </c>
      <c r="L485" s="9">
        <f t="shared" si="250"/>
        <v>1</v>
      </c>
      <c r="M485" s="9">
        <f t="shared" si="251"/>
        <v>0</v>
      </c>
      <c r="N485" s="1" t="s">
        <v>215</v>
      </c>
      <c r="O485" s="7" t="s">
        <v>1634</v>
      </c>
      <c r="P485" s="1" t="s">
        <v>727</v>
      </c>
      <c r="Q485" s="1">
        <v>1</v>
      </c>
      <c r="R485" s="1" t="s">
        <v>728</v>
      </c>
      <c r="S485" s="1">
        <f t="shared" si="252"/>
        <v>0</v>
      </c>
      <c r="T485" s="1">
        <f t="shared" si="253"/>
        <v>1</v>
      </c>
      <c r="U485" s="1">
        <f t="shared" si="254"/>
        <v>0</v>
      </c>
      <c r="V485" s="1">
        <f t="shared" si="255"/>
        <v>0</v>
      </c>
      <c r="W485" s="1">
        <f t="shared" si="256"/>
        <v>0</v>
      </c>
      <c r="X485" s="1">
        <f t="shared" si="269"/>
        <v>1</v>
      </c>
      <c r="Y485" s="1">
        <f t="shared" si="257"/>
        <v>0</v>
      </c>
      <c r="Z485" s="1">
        <f t="shared" si="258"/>
        <v>0</v>
      </c>
      <c r="AA485" s="1">
        <f t="shared" si="259"/>
        <v>0</v>
      </c>
      <c r="AB485" s="1">
        <f t="shared" si="260"/>
        <v>0</v>
      </c>
      <c r="AC485" s="1">
        <f t="shared" si="267"/>
        <v>0</v>
      </c>
      <c r="AD485" s="1">
        <f t="shared" si="261"/>
        <v>0</v>
      </c>
      <c r="AE485" s="1">
        <f t="shared" si="247"/>
        <v>0</v>
      </c>
      <c r="AF485" s="1">
        <f t="shared" si="272"/>
        <v>0</v>
      </c>
      <c r="AG485" s="1">
        <f t="shared" si="273"/>
        <v>0</v>
      </c>
      <c r="AH485" s="1">
        <v>0</v>
      </c>
      <c r="AI485" s="1">
        <v>0</v>
      </c>
      <c r="AJ485" s="1">
        <v>0</v>
      </c>
      <c r="AK485" s="1">
        <v>0</v>
      </c>
      <c r="AL485" s="1">
        <v>0</v>
      </c>
      <c r="AM485" s="1">
        <f t="shared" si="266"/>
        <v>0</v>
      </c>
      <c r="AN485" s="1">
        <v>0</v>
      </c>
      <c r="AO485" s="1">
        <f t="shared" si="268"/>
        <v>0</v>
      </c>
      <c r="AP485" s="1">
        <f t="shared" si="262"/>
        <v>0</v>
      </c>
      <c r="AQ485" s="1">
        <v>0</v>
      </c>
      <c r="AR485" s="1">
        <f t="shared" si="263"/>
        <v>0</v>
      </c>
      <c r="AS485" s="1">
        <v>0</v>
      </c>
      <c r="AT485" s="1">
        <v>0</v>
      </c>
      <c r="AU485" s="1">
        <v>0</v>
      </c>
      <c r="AV485" s="1">
        <v>0</v>
      </c>
      <c r="AW485" s="1">
        <v>0</v>
      </c>
      <c r="AX485" s="1">
        <v>0</v>
      </c>
      <c r="AY485" s="2" t="s">
        <v>1722</v>
      </c>
      <c r="AZ485" s="2" t="s">
        <v>1593</v>
      </c>
      <c r="BA485" s="2" t="s">
        <v>1910</v>
      </c>
      <c r="BB485" s="2" t="s">
        <v>1813</v>
      </c>
    </row>
    <row r="486" spans="1:83" x14ac:dyDescent="0.25">
      <c r="A486" s="1">
        <v>178</v>
      </c>
      <c r="B486" s="2" t="s">
        <v>583</v>
      </c>
      <c r="C486" s="1" t="s">
        <v>584</v>
      </c>
      <c r="D486" s="7">
        <v>40349</v>
      </c>
      <c r="E486" s="9">
        <v>2010</v>
      </c>
      <c r="F486" s="13">
        <v>39833</v>
      </c>
      <c r="G486" s="13">
        <v>39833</v>
      </c>
      <c r="H486" s="11">
        <f t="shared" si="270"/>
        <v>516</v>
      </c>
      <c r="I486" s="11">
        <f t="shared" si="271"/>
        <v>516</v>
      </c>
      <c r="J486" s="9">
        <f t="shared" si="248"/>
        <v>1</v>
      </c>
      <c r="K486" s="9">
        <f t="shared" si="249"/>
        <v>1</v>
      </c>
      <c r="L486" s="9">
        <f t="shared" si="250"/>
        <v>0</v>
      </c>
      <c r="M486" s="9">
        <f t="shared" si="251"/>
        <v>0</v>
      </c>
      <c r="N486" s="1" t="s">
        <v>197</v>
      </c>
      <c r="O486" s="7"/>
      <c r="P486" s="1" t="s">
        <v>727</v>
      </c>
      <c r="Q486" s="1">
        <v>1</v>
      </c>
      <c r="R486" s="1" t="s">
        <v>728</v>
      </c>
      <c r="S486" s="1">
        <f t="shared" si="252"/>
        <v>0</v>
      </c>
      <c r="T486" s="1">
        <f t="shared" si="253"/>
        <v>1</v>
      </c>
      <c r="U486" s="1">
        <f t="shared" si="254"/>
        <v>0</v>
      </c>
      <c r="V486" s="1">
        <f t="shared" si="255"/>
        <v>0</v>
      </c>
      <c r="W486" s="1">
        <f t="shared" si="256"/>
        <v>0</v>
      </c>
      <c r="X486" s="1">
        <f t="shared" si="269"/>
        <v>1</v>
      </c>
      <c r="Y486" s="1">
        <f t="shared" si="257"/>
        <v>0</v>
      </c>
      <c r="Z486" s="1">
        <f t="shared" si="258"/>
        <v>0</v>
      </c>
      <c r="AA486" s="1">
        <f t="shared" si="259"/>
        <v>0</v>
      </c>
      <c r="AB486" s="1">
        <f t="shared" si="260"/>
        <v>0</v>
      </c>
      <c r="AC486" s="1">
        <f t="shared" si="267"/>
        <v>0</v>
      </c>
      <c r="AD486" s="1">
        <f t="shared" si="261"/>
        <v>0</v>
      </c>
      <c r="AE486" s="1">
        <f t="shared" si="247"/>
        <v>0</v>
      </c>
      <c r="AF486" s="1">
        <f t="shared" si="272"/>
        <v>0</v>
      </c>
      <c r="AG486" s="1">
        <f t="shared" si="273"/>
        <v>0</v>
      </c>
      <c r="AH486" s="1">
        <v>0</v>
      </c>
      <c r="AI486" s="1">
        <v>0</v>
      </c>
      <c r="AJ486" s="1">
        <v>0</v>
      </c>
      <c r="AK486" s="1">
        <v>0</v>
      </c>
      <c r="AL486" s="1">
        <v>0</v>
      </c>
      <c r="AM486" s="1">
        <f t="shared" si="266"/>
        <v>0</v>
      </c>
      <c r="AN486" s="1">
        <v>0</v>
      </c>
      <c r="AO486" s="1">
        <f t="shared" si="268"/>
        <v>0</v>
      </c>
      <c r="AP486" s="1">
        <f t="shared" si="262"/>
        <v>0</v>
      </c>
      <c r="AQ486" s="1">
        <v>0</v>
      </c>
      <c r="AR486" s="1">
        <f t="shared" si="263"/>
        <v>0</v>
      </c>
      <c r="AS486" s="1">
        <v>0</v>
      </c>
      <c r="AT486" s="1">
        <v>0</v>
      </c>
      <c r="AU486" s="1">
        <v>0</v>
      </c>
      <c r="AV486" s="1">
        <v>0</v>
      </c>
      <c r="AW486" s="1">
        <v>0</v>
      </c>
      <c r="AX486" s="1">
        <v>0</v>
      </c>
      <c r="AY486" s="2" t="s">
        <v>1722</v>
      </c>
      <c r="AZ486" s="2"/>
      <c r="BA486" s="2"/>
      <c r="BB486" s="2"/>
    </row>
    <row r="487" spans="1:83" x14ac:dyDescent="0.25">
      <c r="A487" s="1">
        <v>177</v>
      </c>
      <c r="B487" s="2" t="s">
        <v>581</v>
      </c>
      <c r="C487" s="1" t="s">
        <v>582</v>
      </c>
      <c r="D487" s="7">
        <v>34355</v>
      </c>
      <c r="E487" s="9">
        <v>1994</v>
      </c>
      <c r="F487" s="13"/>
      <c r="G487" s="13"/>
      <c r="H487" s="11"/>
      <c r="I487" s="11"/>
      <c r="J487" s="9">
        <f t="shared" si="248"/>
        <v>3</v>
      </c>
      <c r="K487" s="9">
        <f t="shared" si="249"/>
        <v>0</v>
      </c>
      <c r="L487" s="9">
        <f t="shared" si="250"/>
        <v>0</v>
      </c>
      <c r="M487" s="9">
        <f t="shared" si="251"/>
        <v>1</v>
      </c>
      <c r="N487" s="1" t="s">
        <v>1879</v>
      </c>
      <c r="O487" s="7"/>
      <c r="P487" s="1" t="s">
        <v>741</v>
      </c>
      <c r="Q487" s="1">
        <v>0</v>
      </c>
      <c r="R487" s="1" t="s">
        <v>742</v>
      </c>
      <c r="S487" s="1">
        <f t="shared" si="252"/>
        <v>1</v>
      </c>
      <c r="T487" s="1">
        <f t="shared" si="253"/>
        <v>0</v>
      </c>
      <c r="U487" s="1">
        <f t="shared" si="254"/>
        <v>0</v>
      </c>
      <c r="V487" s="1">
        <f t="shared" si="255"/>
        <v>0</v>
      </c>
      <c r="W487" s="1">
        <f t="shared" si="256"/>
        <v>0</v>
      </c>
      <c r="X487" s="1">
        <f t="shared" si="269"/>
        <v>0</v>
      </c>
      <c r="Y487" s="1">
        <f t="shared" si="257"/>
        <v>0</v>
      </c>
      <c r="Z487" s="1">
        <f t="shared" si="258"/>
        <v>0</v>
      </c>
      <c r="AA487" s="1">
        <f t="shared" si="259"/>
        <v>0</v>
      </c>
      <c r="AB487" s="1">
        <f t="shared" si="260"/>
        <v>0</v>
      </c>
      <c r="AC487" s="1">
        <f t="shared" si="267"/>
        <v>0</v>
      </c>
      <c r="AD487" s="1">
        <f t="shared" si="261"/>
        <v>0</v>
      </c>
      <c r="AE487" s="1">
        <f t="shared" si="247"/>
        <v>0</v>
      </c>
      <c r="AF487" s="1">
        <f t="shared" si="272"/>
        <v>0</v>
      </c>
      <c r="AG487" s="1">
        <f t="shared" si="273"/>
        <v>0</v>
      </c>
      <c r="AH487" s="1">
        <v>0</v>
      </c>
      <c r="AI487" s="1">
        <v>0</v>
      </c>
      <c r="AJ487" s="1">
        <v>0</v>
      </c>
      <c r="AK487" s="1">
        <v>0</v>
      </c>
      <c r="AL487" s="1">
        <v>0</v>
      </c>
      <c r="AM487" s="1">
        <f t="shared" si="266"/>
        <v>0</v>
      </c>
      <c r="AN487" s="1">
        <v>0</v>
      </c>
      <c r="AO487" s="1">
        <f t="shared" si="268"/>
        <v>0</v>
      </c>
      <c r="AP487" s="1">
        <f t="shared" si="262"/>
        <v>0</v>
      </c>
      <c r="AQ487" s="1">
        <v>0</v>
      </c>
      <c r="AR487" s="1">
        <f t="shared" si="263"/>
        <v>0</v>
      </c>
      <c r="AS487" s="1">
        <v>1</v>
      </c>
      <c r="AT487" s="1">
        <v>0</v>
      </c>
      <c r="AU487" s="1">
        <v>0</v>
      </c>
      <c r="AV487" s="1">
        <v>0</v>
      </c>
      <c r="AW487" s="1">
        <v>0</v>
      </c>
      <c r="AX487" s="1">
        <v>0</v>
      </c>
      <c r="AY487" s="2" t="s">
        <v>586</v>
      </c>
      <c r="AZ487" s="2"/>
      <c r="BA487" s="2"/>
      <c r="BB487" s="2"/>
    </row>
    <row r="488" spans="1:83" x14ac:dyDescent="0.25">
      <c r="A488" s="1">
        <v>176</v>
      </c>
      <c r="B488" s="2" t="s">
        <v>714</v>
      </c>
      <c r="C488" s="1" t="s">
        <v>715</v>
      </c>
      <c r="D488" s="7">
        <v>37095</v>
      </c>
      <c r="E488" s="9">
        <v>2001</v>
      </c>
      <c r="F488" s="13">
        <v>36911</v>
      </c>
      <c r="G488" s="13">
        <v>36911</v>
      </c>
      <c r="H488" s="11">
        <f>D488-F488</f>
        <v>184</v>
      </c>
      <c r="I488" s="11">
        <f>D488-G488</f>
        <v>184</v>
      </c>
      <c r="J488" s="9">
        <f t="shared" si="248"/>
        <v>2</v>
      </c>
      <c r="K488" s="9">
        <f t="shared" si="249"/>
        <v>0</v>
      </c>
      <c r="L488" s="9">
        <f t="shared" si="250"/>
        <v>1</v>
      </c>
      <c r="M488" s="9">
        <f t="shared" si="251"/>
        <v>0</v>
      </c>
      <c r="N488" s="1" t="s">
        <v>215</v>
      </c>
      <c r="O488" s="7" t="s">
        <v>1472</v>
      </c>
      <c r="P488" s="1" t="s">
        <v>727</v>
      </c>
      <c r="Q488" s="1">
        <v>1</v>
      </c>
      <c r="R488" s="1" t="s">
        <v>728</v>
      </c>
      <c r="S488" s="1">
        <f t="shared" si="252"/>
        <v>0</v>
      </c>
      <c r="T488" s="1">
        <f t="shared" si="253"/>
        <v>1</v>
      </c>
      <c r="U488" s="1">
        <f t="shared" si="254"/>
        <v>0</v>
      </c>
      <c r="V488" s="1">
        <f t="shared" si="255"/>
        <v>0</v>
      </c>
      <c r="W488" s="1">
        <f t="shared" si="256"/>
        <v>0</v>
      </c>
      <c r="X488" s="1">
        <f t="shared" si="269"/>
        <v>1</v>
      </c>
      <c r="Y488" s="1">
        <f t="shared" si="257"/>
        <v>0</v>
      </c>
      <c r="Z488" s="1">
        <f t="shared" si="258"/>
        <v>0</v>
      </c>
      <c r="AA488" s="1">
        <f t="shared" si="259"/>
        <v>0</v>
      </c>
      <c r="AB488" s="1">
        <f t="shared" si="260"/>
        <v>0</v>
      </c>
      <c r="AC488" s="1">
        <f t="shared" si="267"/>
        <v>0</v>
      </c>
      <c r="AD488" s="1">
        <f t="shared" si="261"/>
        <v>0</v>
      </c>
      <c r="AE488" s="1">
        <f t="shared" si="247"/>
        <v>0</v>
      </c>
      <c r="AF488" s="1">
        <f t="shared" si="272"/>
        <v>0</v>
      </c>
      <c r="AG488" s="1">
        <f t="shared" si="273"/>
        <v>0</v>
      </c>
      <c r="AH488" s="1">
        <v>0</v>
      </c>
      <c r="AI488" s="1">
        <v>0</v>
      </c>
      <c r="AJ488" s="1">
        <v>0</v>
      </c>
      <c r="AK488" s="1">
        <v>0</v>
      </c>
      <c r="AL488" s="1">
        <v>0</v>
      </c>
      <c r="AM488" s="1">
        <f t="shared" si="266"/>
        <v>0</v>
      </c>
      <c r="AN488" s="1">
        <v>0</v>
      </c>
      <c r="AO488" s="1">
        <f t="shared" si="268"/>
        <v>0</v>
      </c>
      <c r="AP488" s="1">
        <f t="shared" si="262"/>
        <v>0</v>
      </c>
      <c r="AQ488" s="1">
        <v>0</v>
      </c>
      <c r="AR488" s="1">
        <f t="shared" si="263"/>
        <v>0</v>
      </c>
      <c r="AS488" s="1">
        <v>0</v>
      </c>
      <c r="AT488" s="1">
        <v>0</v>
      </c>
      <c r="AU488" s="1">
        <v>0</v>
      </c>
      <c r="AV488" s="1">
        <v>0</v>
      </c>
      <c r="AW488" s="1">
        <v>0</v>
      </c>
      <c r="AX488" s="1">
        <v>0</v>
      </c>
      <c r="AY488" s="2" t="s">
        <v>1722</v>
      </c>
      <c r="AZ488" s="2" t="s">
        <v>1593</v>
      </c>
      <c r="BA488" s="2" t="s">
        <v>1910</v>
      </c>
      <c r="BB488" s="2" t="s">
        <v>1813</v>
      </c>
    </row>
    <row r="489" spans="1:83" x14ac:dyDescent="0.25">
      <c r="A489" s="1">
        <v>173</v>
      </c>
      <c r="B489" s="2" t="s">
        <v>827</v>
      </c>
      <c r="C489" s="1" t="s">
        <v>934</v>
      </c>
      <c r="D489" s="7">
        <v>36975</v>
      </c>
      <c r="E489" s="9">
        <v>2001</v>
      </c>
      <c r="F489" s="13">
        <v>36911</v>
      </c>
      <c r="G489" s="13">
        <v>36911</v>
      </c>
      <c r="H489" s="11">
        <f>D489-F489</f>
        <v>64</v>
      </c>
      <c r="I489" s="11">
        <f>D489-G489</f>
        <v>64</v>
      </c>
      <c r="J489" s="9">
        <f t="shared" si="248"/>
        <v>2</v>
      </c>
      <c r="K489" s="9">
        <f t="shared" si="249"/>
        <v>0</v>
      </c>
      <c r="L489" s="9">
        <f t="shared" si="250"/>
        <v>1</v>
      </c>
      <c r="M489" s="9">
        <f t="shared" si="251"/>
        <v>0</v>
      </c>
      <c r="N489" s="1" t="s">
        <v>215</v>
      </c>
      <c r="P489" s="1" t="s">
        <v>377</v>
      </c>
      <c r="Q489" s="1">
        <v>0</v>
      </c>
      <c r="R489" s="1" t="s">
        <v>377</v>
      </c>
      <c r="S489" s="1">
        <f t="shared" si="252"/>
        <v>0</v>
      </c>
      <c r="T489" s="1">
        <f t="shared" si="253"/>
        <v>0</v>
      </c>
      <c r="U489" s="1">
        <f t="shared" si="254"/>
        <v>0</v>
      </c>
      <c r="V489" s="1">
        <f t="shared" si="255"/>
        <v>0</v>
      </c>
      <c r="W489" s="1">
        <f t="shared" si="256"/>
        <v>0</v>
      </c>
      <c r="X489" s="1">
        <f t="shared" si="269"/>
        <v>0</v>
      </c>
      <c r="Y489" s="1">
        <f t="shared" si="257"/>
        <v>1</v>
      </c>
      <c r="Z489" s="1">
        <f t="shared" si="258"/>
        <v>0</v>
      </c>
      <c r="AA489" s="1">
        <f t="shared" si="259"/>
        <v>0</v>
      </c>
      <c r="AB489" s="1">
        <f t="shared" si="260"/>
        <v>0</v>
      </c>
      <c r="AC489" s="1">
        <f t="shared" si="267"/>
        <v>0</v>
      </c>
      <c r="AD489" s="1">
        <f t="shared" si="261"/>
        <v>0</v>
      </c>
      <c r="AE489" s="1">
        <f t="shared" si="247"/>
        <v>0</v>
      </c>
      <c r="AF489" s="1">
        <f t="shared" si="272"/>
        <v>0</v>
      </c>
      <c r="AG489" s="1">
        <f t="shared" si="273"/>
        <v>0</v>
      </c>
      <c r="AH489" s="1">
        <v>0</v>
      </c>
      <c r="AI489" s="1">
        <v>0</v>
      </c>
      <c r="AJ489" s="1">
        <v>0</v>
      </c>
      <c r="AK489" s="1">
        <v>0</v>
      </c>
      <c r="AL489" s="1">
        <v>0</v>
      </c>
      <c r="AM489" s="1">
        <f t="shared" si="266"/>
        <v>0</v>
      </c>
      <c r="AN489" s="1">
        <v>0</v>
      </c>
      <c r="AO489" s="1">
        <f t="shared" si="268"/>
        <v>0</v>
      </c>
      <c r="AP489" s="1">
        <f t="shared" si="262"/>
        <v>0</v>
      </c>
      <c r="AQ489" s="1">
        <v>0</v>
      </c>
      <c r="AR489" s="1">
        <f t="shared" si="263"/>
        <v>0</v>
      </c>
      <c r="AS489" s="1">
        <v>0</v>
      </c>
      <c r="AT489" s="1">
        <v>0</v>
      </c>
      <c r="AU489" s="1">
        <v>0</v>
      </c>
      <c r="AV489" s="1">
        <v>0</v>
      </c>
      <c r="AW489" s="1">
        <v>0</v>
      </c>
      <c r="AX489" s="1">
        <v>0</v>
      </c>
      <c r="AY489" s="2" t="s">
        <v>1735</v>
      </c>
      <c r="AZ489" s="2" t="s">
        <v>1740</v>
      </c>
      <c r="BA489" s="2" t="s">
        <v>1907</v>
      </c>
      <c r="BB489" s="2" t="s">
        <v>1803</v>
      </c>
    </row>
    <row r="490" spans="1:83" x14ac:dyDescent="0.25">
      <c r="A490" s="1">
        <v>175</v>
      </c>
      <c r="B490" s="2" t="s">
        <v>579</v>
      </c>
      <c r="C490" s="1" t="s">
        <v>580</v>
      </c>
      <c r="D490" s="7">
        <v>35552</v>
      </c>
      <c r="E490" s="9">
        <v>1997</v>
      </c>
      <c r="F490" s="13"/>
      <c r="G490" s="13"/>
      <c r="H490" s="11"/>
      <c r="I490" s="11"/>
      <c r="J490" s="9">
        <f t="shared" si="248"/>
        <v>3</v>
      </c>
      <c r="K490" s="9">
        <f t="shared" si="249"/>
        <v>0</v>
      </c>
      <c r="L490" s="9">
        <f t="shared" si="250"/>
        <v>0</v>
      </c>
      <c r="M490" s="9">
        <f t="shared" si="251"/>
        <v>1</v>
      </c>
      <c r="N490" s="1" t="s">
        <v>1879</v>
      </c>
      <c r="O490" s="8">
        <v>36911</v>
      </c>
      <c r="P490" s="1" t="s">
        <v>727</v>
      </c>
      <c r="Q490" s="1">
        <v>1</v>
      </c>
      <c r="R490" s="1" t="s">
        <v>728</v>
      </c>
      <c r="S490" s="1">
        <f t="shared" si="252"/>
        <v>0</v>
      </c>
      <c r="T490" s="1">
        <f t="shared" si="253"/>
        <v>1</v>
      </c>
      <c r="U490" s="1">
        <f t="shared" si="254"/>
        <v>0</v>
      </c>
      <c r="V490" s="1">
        <f t="shared" si="255"/>
        <v>0</v>
      </c>
      <c r="W490" s="1">
        <f t="shared" si="256"/>
        <v>0</v>
      </c>
      <c r="X490" s="1">
        <f t="shared" si="269"/>
        <v>0</v>
      </c>
      <c r="Y490" s="1">
        <f t="shared" si="257"/>
        <v>0</v>
      </c>
      <c r="Z490" s="1">
        <f t="shared" si="258"/>
        <v>0</v>
      </c>
      <c r="AA490" s="1">
        <f t="shared" si="259"/>
        <v>0</v>
      </c>
      <c r="AB490" s="1">
        <f t="shared" si="260"/>
        <v>0</v>
      </c>
      <c r="AC490" s="1">
        <f t="shared" si="267"/>
        <v>0</v>
      </c>
      <c r="AD490" s="1">
        <f t="shared" si="261"/>
        <v>0</v>
      </c>
      <c r="AE490" s="1">
        <f t="shared" si="247"/>
        <v>0</v>
      </c>
      <c r="AF490" s="1">
        <f t="shared" si="272"/>
        <v>0</v>
      </c>
      <c r="AG490" s="1">
        <f t="shared" si="273"/>
        <v>0</v>
      </c>
      <c r="AH490" s="1">
        <v>0</v>
      </c>
      <c r="AI490" s="1">
        <v>0</v>
      </c>
      <c r="AJ490" s="1">
        <v>0</v>
      </c>
      <c r="AK490" s="1">
        <v>0</v>
      </c>
      <c r="AL490" s="1">
        <v>0</v>
      </c>
      <c r="AM490" s="1">
        <f t="shared" si="266"/>
        <v>0</v>
      </c>
      <c r="AN490" s="1">
        <v>0</v>
      </c>
      <c r="AO490" s="1">
        <f t="shared" si="268"/>
        <v>0</v>
      </c>
      <c r="AP490" s="1">
        <f t="shared" si="262"/>
        <v>0</v>
      </c>
      <c r="AQ490" s="1">
        <v>1</v>
      </c>
      <c r="AR490" s="1">
        <f t="shared" si="263"/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  <c r="AY490" s="2" t="s">
        <v>585</v>
      </c>
      <c r="AZ490" s="2"/>
      <c r="BA490" s="2"/>
      <c r="BB490" s="2"/>
    </row>
    <row r="491" spans="1:83" x14ac:dyDescent="0.25">
      <c r="A491" s="1">
        <v>174</v>
      </c>
      <c r="B491" s="2" t="s">
        <v>577</v>
      </c>
      <c r="C491" s="1" t="s">
        <v>578</v>
      </c>
      <c r="D491" s="7">
        <v>40077</v>
      </c>
      <c r="E491" s="10">
        <v>2009</v>
      </c>
      <c r="F491" s="13">
        <v>39833</v>
      </c>
      <c r="G491" s="13">
        <v>39833</v>
      </c>
      <c r="H491" s="11">
        <f t="shared" ref="H491:H503" si="274">D491-F491</f>
        <v>244</v>
      </c>
      <c r="I491" s="11">
        <f t="shared" ref="I491:I503" si="275">D491-G491</f>
        <v>244</v>
      </c>
      <c r="J491" s="9">
        <f t="shared" si="248"/>
        <v>1</v>
      </c>
      <c r="K491" s="9">
        <f t="shared" si="249"/>
        <v>1</v>
      </c>
      <c r="L491" s="9">
        <f t="shared" si="250"/>
        <v>0</v>
      </c>
      <c r="M491" s="9">
        <f t="shared" si="251"/>
        <v>0</v>
      </c>
      <c r="N491" s="5" t="s">
        <v>197</v>
      </c>
      <c r="O491" s="8" t="s">
        <v>587</v>
      </c>
      <c r="P491" s="1" t="s">
        <v>727</v>
      </c>
      <c r="Q491" s="1">
        <v>1</v>
      </c>
      <c r="R491" s="1" t="s">
        <v>728</v>
      </c>
      <c r="S491" s="1">
        <f t="shared" si="252"/>
        <v>0</v>
      </c>
      <c r="T491" s="1">
        <f t="shared" si="253"/>
        <v>1</v>
      </c>
      <c r="U491" s="1">
        <f t="shared" si="254"/>
        <v>0</v>
      </c>
      <c r="V491" s="1">
        <f t="shared" si="255"/>
        <v>0</v>
      </c>
      <c r="W491" s="1">
        <f t="shared" si="256"/>
        <v>0</v>
      </c>
      <c r="X491" s="1">
        <f t="shared" si="269"/>
        <v>1</v>
      </c>
      <c r="Y491" s="1">
        <f t="shared" si="257"/>
        <v>0</v>
      </c>
      <c r="Z491" s="1">
        <f t="shared" si="258"/>
        <v>0</v>
      </c>
      <c r="AA491" s="1">
        <f t="shared" si="259"/>
        <v>0</v>
      </c>
      <c r="AB491" s="1">
        <f t="shared" si="260"/>
        <v>0</v>
      </c>
      <c r="AC491" s="1">
        <f t="shared" si="267"/>
        <v>0</v>
      </c>
      <c r="AD491" s="1">
        <f t="shared" si="261"/>
        <v>0</v>
      </c>
      <c r="AE491" s="1">
        <f t="shared" si="247"/>
        <v>0</v>
      </c>
      <c r="AF491" s="1">
        <f t="shared" si="272"/>
        <v>0</v>
      </c>
      <c r="AG491" s="1">
        <f t="shared" si="273"/>
        <v>0</v>
      </c>
      <c r="AH491" s="1">
        <v>0</v>
      </c>
      <c r="AI491" s="1">
        <v>0</v>
      </c>
      <c r="AJ491" s="1">
        <v>0</v>
      </c>
      <c r="AK491" s="1">
        <v>0</v>
      </c>
      <c r="AL491" s="1">
        <v>0</v>
      </c>
      <c r="AM491" s="1">
        <f t="shared" si="266"/>
        <v>0</v>
      </c>
      <c r="AN491" s="1">
        <v>0</v>
      </c>
      <c r="AO491" s="1">
        <f t="shared" si="268"/>
        <v>0</v>
      </c>
      <c r="AP491" s="1">
        <f t="shared" si="262"/>
        <v>0</v>
      </c>
      <c r="AQ491" s="1">
        <v>0</v>
      </c>
      <c r="AR491" s="1">
        <f t="shared" si="263"/>
        <v>0</v>
      </c>
      <c r="AS491" s="1">
        <v>0</v>
      </c>
      <c r="AT491" s="1">
        <v>0</v>
      </c>
      <c r="AU491" s="1">
        <v>0</v>
      </c>
      <c r="AV491" s="1">
        <v>0</v>
      </c>
      <c r="AW491" s="1">
        <v>0</v>
      </c>
      <c r="AX491" s="1">
        <v>0</v>
      </c>
      <c r="AY491" s="2" t="s">
        <v>1722</v>
      </c>
      <c r="AZ491" s="2"/>
      <c r="BA491" s="2"/>
      <c r="BB491" s="2"/>
      <c r="BC491" s="1">
        <v>1</v>
      </c>
      <c r="BE491" s="1">
        <v>0</v>
      </c>
      <c r="BG491" s="1">
        <v>0</v>
      </c>
      <c r="BH491" s="1">
        <v>0</v>
      </c>
      <c r="BI491" s="1">
        <v>0</v>
      </c>
      <c r="BJ491" s="1">
        <v>1</v>
      </c>
      <c r="BK491" s="1">
        <v>1</v>
      </c>
      <c r="BL491" s="1">
        <v>0</v>
      </c>
      <c r="BM491" s="5">
        <v>1</v>
      </c>
      <c r="BN491" s="5" t="s">
        <v>136</v>
      </c>
      <c r="BO491" s="5">
        <v>0</v>
      </c>
      <c r="BP491" s="1">
        <v>1</v>
      </c>
      <c r="BQ491" s="1">
        <v>0</v>
      </c>
      <c r="BR491" s="1">
        <v>0</v>
      </c>
      <c r="BS491" s="1">
        <v>0</v>
      </c>
      <c r="BT491" s="1">
        <v>0</v>
      </c>
      <c r="BU491" s="1">
        <v>0</v>
      </c>
      <c r="BV491" s="1">
        <v>0</v>
      </c>
      <c r="BW491" s="1">
        <v>0</v>
      </c>
      <c r="BX491" s="1">
        <v>1</v>
      </c>
      <c r="BY491" s="1">
        <v>0</v>
      </c>
      <c r="CB491" s="1">
        <v>0</v>
      </c>
      <c r="CC491" s="1">
        <v>0</v>
      </c>
      <c r="CD491" s="1">
        <v>1</v>
      </c>
      <c r="CE491" s="5" t="s">
        <v>137</v>
      </c>
    </row>
    <row r="492" spans="1:83" x14ac:dyDescent="0.25">
      <c r="A492" s="1">
        <v>172</v>
      </c>
      <c r="B492" s="2" t="s">
        <v>833</v>
      </c>
      <c r="C492" s="1" t="s">
        <v>834</v>
      </c>
      <c r="D492" s="7">
        <v>36958</v>
      </c>
      <c r="E492" s="9">
        <v>2001</v>
      </c>
      <c r="F492" s="13">
        <v>36911</v>
      </c>
      <c r="G492" s="13">
        <v>36911</v>
      </c>
      <c r="H492" s="11">
        <f t="shared" si="274"/>
        <v>47</v>
      </c>
      <c r="I492" s="11">
        <f t="shared" si="275"/>
        <v>47</v>
      </c>
      <c r="J492" s="9">
        <f t="shared" si="248"/>
        <v>2</v>
      </c>
      <c r="K492" s="9">
        <f t="shared" si="249"/>
        <v>0</v>
      </c>
      <c r="L492" s="9">
        <f t="shared" si="250"/>
        <v>1</v>
      </c>
      <c r="M492" s="9">
        <f t="shared" si="251"/>
        <v>0</v>
      </c>
      <c r="N492" s="1" t="s">
        <v>215</v>
      </c>
      <c r="O492" s="7" t="s">
        <v>1809</v>
      </c>
      <c r="P492" s="1" t="s">
        <v>377</v>
      </c>
      <c r="Q492" s="1">
        <v>0</v>
      </c>
      <c r="R492" s="1" t="s">
        <v>377</v>
      </c>
      <c r="S492" s="1">
        <f t="shared" si="252"/>
        <v>0</v>
      </c>
      <c r="T492" s="1">
        <f t="shared" si="253"/>
        <v>0</v>
      </c>
      <c r="U492" s="1">
        <f t="shared" si="254"/>
        <v>0</v>
      </c>
      <c r="V492" s="1">
        <f t="shared" si="255"/>
        <v>0</v>
      </c>
      <c r="W492" s="1">
        <f t="shared" si="256"/>
        <v>0</v>
      </c>
      <c r="X492" s="1">
        <f t="shared" si="269"/>
        <v>1</v>
      </c>
      <c r="Y492" s="1">
        <f t="shared" si="257"/>
        <v>0</v>
      </c>
      <c r="Z492" s="1">
        <f t="shared" si="258"/>
        <v>0</v>
      </c>
      <c r="AA492" s="1">
        <f t="shared" si="259"/>
        <v>0</v>
      </c>
      <c r="AB492" s="1">
        <f t="shared" si="260"/>
        <v>0</v>
      </c>
      <c r="AC492" s="1">
        <f t="shared" si="267"/>
        <v>0</v>
      </c>
      <c r="AD492" s="1">
        <f t="shared" si="261"/>
        <v>0</v>
      </c>
      <c r="AE492" s="1">
        <f t="shared" si="247"/>
        <v>0</v>
      </c>
      <c r="AF492" s="1">
        <f t="shared" si="272"/>
        <v>0</v>
      </c>
      <c r="AG492" s="1">
        <f t="shared" si="273"/>
        <v>0</v>
      </c>
      <c r="AH492" s="1">
        <v>0</v>
      </c>
      <c r="AI492" s="1">
        <v>0</v>
      </c>
      <c r="AJ492" s="1">
        <v>0</v>
      </c>
      <c r="AK492" s="1">
        <v>0</v>
      </c>
      <c r="AL492" s="1">
        <v>0</v>
      </c>
      <c r="AM492" s="1">
        <f t="shared" si="266"/>
        <v>0</v>
      </c>
      <c r="AN492" s="1">
        <v>0</v>
      </c>
      <c r="AO492" s="1">
        <f t="shared" si="268"/>
        <v>0</v>
      </c>
      <c r="AP492" s="1">
        <f t="shared" si="262"/>
        <v>0</v>
      </c>
      <c r="AQ492" s="1">
        <v>0</v>
      </c>
      <c r="AR492" s="1">
        <f t="shared" si="263"/>
        <v>0</v>
      </c>
      <c r="AS492" s="1">
        <v>0</v>
      </c>
      <c r="AT492" s="1">
        <v>0</v>
      </c>
      <c r="AU492" s="1">
        <v>0</v>
      </c>
      <c r="AV492" s="1">
        <v>0</v>
      </c>
      <c r="AW492" s="1">
        <v>0</v>
      </c>
      <c r="AX492" s="1">
        <v>0</v>
      </c>
      <c r="AY492" s="2" t="s">
        <v>1722</v>
      </c>
      <c r="AZ492" s="2" t="s">
        <v>1751</v>
      </c>
      <c r="BA492" s="2" t="s">
        <v>1904</v>
      </c>
      <c r="BB492" s="2" t="s">
        <v>1813</v>
      </c>
    </row>
    <row r="493" spans="1:83" x14ac:dyDescent="0.25">
      <c r="A493" s="1">
        <v>171</v>
      </c>
      <c r="B493" s="1" t="s">
        <v>1095</v>
      </c>
      <c r="C493" s="1" t="s">
        <v>1096</v>
      </c>
      <c r="D493" s="7">
        <v>37655</v>
      </c>
      <c r="E493" s="9">
        <v>2003</v>
      </c>
      <c r="F493" s="13">
        <v>36911</v>
      </c>
      <c r="G493" s="13">
        <v>36911</v>
      </c>
      <c r="H493" s="11">
        <f t="shared" si="274"/>
        <v>744</v>
      </c>
      <c r="I493" s="11">
        <f t="shared" si="275"/>
        <v>744</v>
      </c>
      <c r="J493" s="9">
        <f t="shared" si="248"/>
        <v>2</v>
      </c>
      <c r="K493" s="9">
        <f t="shared" si="249"/>
        <v>0</v>
      </c>
      <c r="L493" s="9">
        <f t="shared" si="250"/>
        <v>1</v>
      </c>
      <c r="M493" s="9">
        <f t="shared" si="251"/>
        <v>0</v>
      </c>
      <c r="N493" s="1" t="s">
        <v>215</v>
      </c>
      <c r="O493" s="7" t="s">
        <v>1847</v>
      </c>
      <c r="P493" s="1" t="s">
        <v>727</v>
      </c>
      <c r="Q493" s="1">
        <v>1</v>
      </c>
      <c r="R493" s="1" t="s">
        <v>728</v>
      </c>
      <c r="S493" s="1">
        <f t="shared" si="252"/>
        <v>0</v>
      </c>
      <c r="T493" s="1">
        <f t="shared" si="253"/>
        <v>1</v>
      </c>
      <c r="U493" s="1">
        <f t="shared" si="254"/>
        <v>0</v>
      </c>
      <c r="V493" s="1">
        <f t="shared" si="255"/>
        <v>0</v>
      </c>
      <c r="W493" s="1">
        <f t="shared" si="256"/>
        <v>0</v>
      </c>
      <c r="X493" s="1">
        <f t="shared" si="269"/>
        <v>0</v>
      </c>
      <c r="Y493" s="1">
        <f t="shared" si="257"/>
        <v>0</v>
      </c>
      <c r="Z493" s="1">
        <f t="shared" si="258"/>
        <v>0</v>
      </c>
      <c r="AA493" s="1">
        <f t="shared" si="259"/>
        <v>0</v>
      </c>
      <c r="AB493" s="1">
        <f t="shared" si="260"/>
        <v>0</v>
      </c>
      <c r="AC493" s="1">
        <f t="shared" si="267"/>
        <v>0</v>
      </c>
      <c r="AD493" s="1">
        <f t="shared" si="261"/>
        <v>0</v>
      </c>
      <c r="AE493" s="1">
        <f t="shared" si="247"/>
        <v>0</v>
      </c>
      <c r="AF493" s="1">
        <f t="shared" si="272"/>
        <v>0</v>
      </c>
      <c r="AG493" s="1">
        <f t="shared" si="273"/>
        <v>0</v>
      </c>
      <c r="AH493" s="1">
        <v>0</v>
      </c>
      <c r="AI493" s="1">
        <v>0</v>
      </c>
      <c r="AJ493" s="1">
        <v>0</v>
      </c>
      <c r="AK493" s="1">
        <v>0</v>
      </c>
      <c r="AL493" s="1">
        <v>0</v>
      </c>
      <c r="AM493" s="1">
        <f t="shared" si="266"/>
        <v>0</v>
      </c>
      <c r="AN493" s="1">
        <v>1</v>
      </c>
      <c r="AO493" s="1">
        <f t="shared" si="268"/>
        <v>0</v>
      </c>
      <c r="AP493" s="1">
        <f t="shared" si="262"/>
        <v>0</v>
      </c>
      <c r="AQ493" s="1">
        <v>0</v>
      </c>
      <c r="AR493" s="1">
        <f t="shared" si="263"/>
        <v>0</v>
      </c>
      <c r="AS493" s="1">
        <v>0</v>
      </c>
      <c r="AT493" s="1">
        <v>0</v>
      </c>
      <c r="AU493" s="1">
        <v>0</v>
      </c>
      <c r="AV493" s="1">
        <v>0</v>
      </c>
      <c r="AW493" s="1">
        <v>0</v>
      </c>
      <c r="AX493" s="1">
        <v>1</v>
      </c>
      <c r="AY493" s="2" t="s">
        <v>1620</v>
      </c>
      <c r="AZ493" s="2" t="s">
        <v>1621</v>
      </c>
      <c r="BA493" s="2" t="s">
        <v>1904</v>
      </c>
      <c r="BB493" s="2" t="s">
        <v>1831</v>
      </c>
      <c r="BC493" s="1">
        <v>3</v>
      </c>
      <c r="BD493" s="1" t="s">
        <v>2018</v>
      </c>
      <c r="BE493" s="1">
        <v>0</v>
      </c>
      <c r="BG493" s="1">
        <v>1</v>
      </c>
      <c r="BH493" s="1">
        <v>0</v>
      </c>
      <c r="BI493" s="1">
        <v>1</v>
      </c>
      <c r="BJ493" s="1">
        <v>1</v>
      </c>
      <c r="BK493" s="1">
        <v>3</v>
      </c>
      <c r="BL493" s="1">
        <v>1</v>
      </c>
      <c r="BM493" s="1">
        <v>0</v>
      </c>
      <c r="BO493" s="1">
        <v>0</v>
      </c>
      <c r="BP493" s="1">
        <v>0</v>
      </c>
      <c r="BQ493" s="1">
        <v>0</v>
      </c>
      <c r="BR493" s="1">
        <v>0</v>
      </c>
      <c r="BS493" s="1">
        <v>0</v>
      </c>
      <c r="BT493" s="1">
        <v>0</v>
      </c>
      <c r="BU493" s="1">
        <v>0</v>
      </c>
      <c r="BV493" s="1">
        <v>0</v>
      </c>
      <c r="BW493" s="1">
        <v>0</v>
      </c>
      <c r="BX493" s="1">
        <v>0</v>
      </c>
      <c r="BY493" s="1">
        <v>0</v>
      </c>
      <c r="CB493" s="1">
        <v>0</v>
      </c>
      <c r="CC493" s="1">
        <v>0</v>
      </c>
      <c r="CD493" s="1">
        <v>0</v>
      </c>
    </row>
    <row r="494" spans="1:83" x14ac:dyDescent="0.25">
      <c r="A494" s="1">
        <v>170</v>
      </c>
      <c r="B494" s="1" t="s">
        <v>575</v>
      </c>
      <c r="C494" s="1" t="s">
        <v>576</v>
      </c>
      <c r="D494" s="7">
        <v>37334</v>
      </c>
      <c r="E494" s="9">
        <v>2002</v>
      </c>
      <c r="F494" s="13">
        <v>36911</v>
      </c>
      <c r="G494" s="13">
        <v>36911</v>
      </c>
      <c r="H494" s="11">
        <f t="shared" si="274"/>
        <v>423</v>
      </c>
      <c r="I494" s="11">
        <f t="shared" si="275"/>
        <v>423</v>
      </c>
      <c r="J494" s="9">
        <f t="shared" si="248"/>
        <v>2</v>
      </c>
      <c r="K494" s="9">
        <f t="shared" si="249"/>
        <v>0</v>
      </c>
      <c r="L494" s="9">
        <f t="shared" si="250"/>
        <v>1</v>
      </c>
      <c r="M494" s="9">
        <f t="shared" si="251"/>
        <v>0</v>
      </c>
      <c r="N494" s="1" t="s">
        <v>215</v>
      </c>
      <c r="O494" s="7">
        <v>38766</v>
      </c>
      <c r="P494" s="1" t="s">
        <v>727</v>
      </c>
      <c r="Q494" s="1">
        <v>1</v>
      </c>
      <c r="R494" s="1" t="s">
        <v>728</v>
      </c>
      <c r="S494" s="1">
        <f t="shared" si="252"/>
        <v>0</v>
      </c>
      <c r="T494" s="1">
        <f t="shared" si="253"/>
        <v>1</v>
      </c>
      <c r="U494" s="1">
        <f t="shared" si="254"/>
        <v>0</v>
      </c>
      <c r="V494" s="1">
        <f t="shared" si="255"/>
        <v>0</v>
      </c>
      <c r="W494" s="1">
        <f t="shared" si="256"/>
        <v>0</v>
      </c>
      <c r="X494" s="1">
        <f t="shared" si="269"/>
        <v>0</v>
      </c>
      <c r="Y494" s="1">
        <f t="shared" si="257"/>
        <v>0</v>
      </c>
      <c r="Z494" s="1">
        <f t="shared" si="258"/>
        <v>0</v>
      </c>
      <c r="AA494" s="1">
        <f t="shared" si="259"/>
        <v>0</v>
      </c>
      <c r="AB494" s="1">
        <f t="shared" si="260"/>
        <v>0</v>
      </c>
      <c r="AC494" s="1">
        <f t="shared" si="267"/>
        <v>0</v>
      </c>
      <c r="AD494" s="1">
        <f t="shared" si="261"/>
        <v>0</v>
      </c>
      <c r="AE494" s="1">
        <f t="shared" si="247"/>
        <v>0</v>
      </c>
      <c r="AF494" s="1">
        <f t="shared" si="272"/>
        <v>0</v>
      </c>
      <c r="AG494" s="1">
        <f t="shared" si="273"/>
        <v>0</v>
      </c>
      <c r="AH494" s="1">
        <v>0</v>
      </c>
      <c r="AI494" s="1">
        <v>0</v>
      </c>
      <c r="AJ494" s="1">
        <v>0</v>
      </c>
      <c r="AK494" s="1">
        <v>0</v>
      </c>
      <c r="AL494" s="1">
        <v>0</v>
      </c>
      <c r="AM494" s="1">
        <f t="shared" si="266"/>
        <v>0</v>
      </c>
      <c r="AN494" s="1">
        <v>0</v>
      </c>
      <c r="AO494" s="1">
        <f t="shared" si="268"/>
        <v>0</v>
      </c>
      <c r="AP494" s="1">
        <f t="shared" si="262"/>
        <v>0</v>
      </c>
      <c r="AQ494" s="1">
        <v>0</v>
      </c>
      <c r="AR494" s="1">
        <f t="shared" si="263"/>
        <v>0</v>
      </c>
      <c r="AS494" s="1">
        <v>0</v>
      </c>
      <c r="AT494" s="1">
        <v>0</v>
      </c>
      <c r="AU494" s="1">
        <v>1</v>
      </c>
      <c r="AV494" s="1">
        <v>0</v>
      </c>
      <c r="AW494" s="1">
        <v>0</v>
      </c>
      <c r="AX494" s="1">
        <v>0</v>
      </c>
      <c r="AY494" s="2" t="s">
        <v>1607</v>
      </c>
      <c r="AZ494" s="2"/>
      <c r="BA494" s="2"/>
      <c r="BB494" s="2"/>
      <c r="BC494" s="1">
        <v>1</v>
      </c>
      <c r="BD494" s="1" t="s">
        <v>1918</v>
      </c>
      <c r="BE494" s="1">
        <v>0</v>
      </c>
      <c r="BG494" s="1">
        <v>0</v>
      </c>
      <c r="BH494" s="1">
        <v>0</v>
      </c>
      <c r="BI494" s="1">
        <v>0</v>
      </c>
      <c r="BJ494" s="1">
        <v>0</v>
      </c>
      <c r="BK494" s="1">
        <v>0</v>
      </c>
      <c r="BL494" s="1">
        <v>0</v>
      </c>
      <c r="BM494" s="1">
        <v>0</v>
      </c>
      <c r="BO494" s="1">
        <v>0</v>
      </c>
      <c r="BP494" s="1">
        <v>0</v>
      </c>
      <c r="BQ494" s="1">
        <v>0</v>
      </c>
      <c r="BR494" s="1">
        <v>0</v>
      </c>
      <c r="BS494" s="1">
        <v>0</v>
      </c>
      <c r="BT494" s="1">
        <v>0</v>
      </c>
      <c r="BU494" s="1">
        <v>0</v>
      </c>
      <c r="BV494" s="1">
        <v>0</v>
      </c>
      <c r="BW494" s="1">
        <v>0</v>
      </c>
      <c r="BX494" s="1">
        <v>0</v>
      </c>
      <c r="BY494" s="1">
        <v>0</v>
      </c>
      <c r="CB494" s="1">
        <v>0</v>
      </c>
      <c r="CC494" s="1">
        <v>0</v>
      </c>
      <c r="CD494" s="1">
        <v>0</v>
      </c>
    </row>
    <row r="495" spans="1:83" x14ac:dyDescent="0.25">
      <c r="A495" s="1">
        <v>168</v>
      </c>
      <c r="B495" s="1" t="s">
        <v>1257</v>
      </c>
      <c r="C495" s="1" t="s">
        <v>1102</v>
      </c>
      <c r="D495" s="7">
        <v>37908</v>
      </c>
      <c r="E495" s="9">
        <v>2003</v>
      </c>
      <c r="F495" s="13">
        <v>36911</v>
      </c>
      <c r="G495" s="13">
        <v>36911</v>
      </c>
      <c r="H495" s="11">
        <f t="shared" si="274"/>
        <v>997</v>
      </c>
      <c r="I495" s="11">
        <f t="shared" si="275"/>
        <v>997</v>
      </c>
      <c r="J495" s="9">
        <f t="shared" si="248"/>
        <v>2</v>
      </c>
      <c r="K495" s="9">
        <f t="shared" si="249"/>
        <v>0</v>
      </c>
      <c r="L495" s="9">
        <f t="shared" si="250"/>
        <v>1</v>
      </c>
      <c r="M495" s="9">
        <f t="shared" si="251"/>
        <v>0</v>
      </c>
      <c r="N495" s="1" t="s">
        <v>26</v>
      </c>
      <c r="O495" s="7" t="s">
        <v>1624</v>
      </c>
      <c r="P495" s="1" t="s">
        <v>741</v>
      </c>
      <c r="Q495" s="1">
        <v>0</v>
      </c>
      <c r="R495" s="1" t="s">
        <v>742</v>
      </c>
      <c r="S495" s="1">
        <f t="shared" si="252"/>
        <v>1</v>
      </c>
      <c r="T495" s="1">
        <f t="shared" si="253"/>
        <v>0</v>
      </c>
      <c r="U495" s="1">
        <f t="shared" si="254"/>
        <v>0</v>
      </c>
      <c r="V495" s="1">
        <f t="shared" si="255"/>
        <v>0</v>
      </c>
      <c r="W495" s="1">
        <f t="shared" si="256"/>
        <v>0</v>
      </c>
      <c r="X495" s="1">
        <f t="shared" si="269"/>
        <v>1</v>
      </c>
      <c r="Y495" s="1">
        <f t="shared" si="257"/>
        <v>0</v>
      </c>
      <c r="Z495" s="1">
        <f t="shared" si="258"/>
        <v>0</v>
      </c>
      <c r="AA495" s="1">
        <f t="shared" si="259"/>
        <v>0</v>
      </c>
      <c r="AB495" s="1">
        <f t="shared" si="260"/>
        <v>0</v>
      </c>
      <c r="AC495" s="1">
        <f t="shared" si="267"/>
        <v>0</v>
      </c>
      <c r="AD495" s="1">
        <f t="shared" si="261"/>
        <v>0</v>
      </c>
      <c r="AE495" s="1">
        <f t="shared" si="247"/>
        <v>0</v>
      </c>
      <c r="AF495" s="1">
        <f t="shared" si="272"/>
        <v>0</v>
      </c>
      <c r="AG495" s="1">
        <f t="shared" si="273"/>
        <v>0</v>
      </c>
      <c r="AH495" s="1">
        <v>0</v>
      </c>
      <c r="AI495" s="1">
        <v>0</v>
      </c>
      <c r="AJ495" s="1">
        <v>0</v>
      </c>
      <c r="AK495" s="1">
        <v>0</v>
      </c>
      <c r="AL495" s="1">
        <v>0</v>
      </c>
      <c r="AM495" s="1">
        <v>1</v>
      </c>
      <c r="AN495" s="1">
        <v>0</v>
      </c>
      <c r="AO495" s="1">
        <f t="shared" si="268"/>
        <v>0</v>
      </c>
      <c r="AP495" s="1">
        <f t="shared" si="262"/>
        <v>0</v>
      </c>
      <c r="AQ495" s="1">
        <v>0</v>
      </c>
      <c r="AR495" s="1">
        <f t="shared" si="263"/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">
        <v>0</v>
      </c>
      <c r="AY495" s="2" t="s">
        <v>1722</v>
      </c>
      <c r="AZ495" s="2" t="s">
        <v>1741</v>
      </c>
      <c r="BA495" s="2" t="s">
        <v>1905</v>
      </c>
      <c r="BB495" s="2" t="s">
        <v>1813</v>
      </c>
      <c r="BC495" s="1">
        <v>2</v>
      </c>
      <c r="BD495" s="1" t="s">
        <v>74</v>
      </c>
      <c r="BE495" s="1">
        <v>1</v>
      </c>
      <c r="BG495" s="1">
        <v>0</v>
      </c>
      <c r="BH495" s="1">
        <v>0</v>
      </c>
      <c r="BI495" s="1">
        <v>1</v>
      </c>
      <c r="BJ495" s="1">
        <v>1</v>
      </c>
      <c r="BK495" s="1">
        <v>2</v>
      </c>
      <c r="BL495" s="1">
        <v>0</v>
      </c>
      <c r="BM495" s="1">
        <v>1</v>
      </c>
      <c r="BN495" s="1" t="s">
        <v>29</v>
      </c>
      <c r="BO495" s="1">
        <v>1</v>
      </c>
      <c r="BP495" s="1">
        <v>0</v>
      </c>
      <c r="BQ495" s="1">
        <v>0</v>
      </c>
      <c r="BR495" s="1">
        <v>0</v>
      </c>
      <c r="BS495" s="1">
        <v>0</v>
      </c>
      <c r="BT495" s="1">
        <v>0</v>
      </c>
      <c r="BU495" s="1">
        <v>0</v>
      </c>
      <c r="BV495" s="1">
        <v>1</v>
      </c>
      <c r="BW495" s="1">
        <v>1</v>
      </c>
      <c r="BX495" s="1">
        <v>1</v>
      </c>
      <c r="BY495" s="1">
        <v>0</v>
      </c>
      <c r="CB495" s="1">
        <v>0</v>
      </c>
      <c r="CC495" s="1">
        <v>0</v>
      </c>
      <c r="CD495" s="1">
        <v>1</v>
      </c>
      <c r="CE495" s="1" t="s">
        <v>2075</v>
      </c>
    </row>
    <row r="496" spans="1:83" x14ac:dyDescent="0.25">
      <c r="A496" s="1">
        <v>169</v>
      </c>
      <c r="B496" s="1" t="s">
        <v>1257</v>
      </c>
      <c r="C496" s="1" t="s">
        <v>1258</v>
      </c>
      <c r="D496" s="7">
        <v>37795</v>
      </c>
      <c r="E496" s="9">
        <v>2003</v>
      </c>
      <c r="F496" s="13">
        <v>36911</v>
      </c>
      <c r="G496" s="13">
        <v>36911</v>
      </c>
      <c r="H496" s="11">
        <f t="shared" si="274"/>
        <v>884</v>
      </c>
      <c r="I496" s="11">
        <f t="shared" si="275"/>
        <v>884</v>
      </c>
      <c r="J496" s="9">
        <f t="shared" si="248"/>
        <v>2</v>
      </c>
      <c r="K496" s="9">
        <f t="shared" si="249"/>
        <v>0</v>
      </c>
      <c r="L496" s="9">
        <f t="shared" si="250"/>
        <v>1</v>
      </c>
      <c r="M496" s="9">
        <f t="shared" si="251"/>
        <v>0</v>
      </c>
      <c r="N496" s="1" t="s">
        <v>215</v>
      </c>
      <c r="O496" s="7" t="s">
        <v>1799</v>
      </c>
      <c r="P496" s="1" t="s">
        <v>727</v>
      </c>
      <c r="Q496" s="1">
        <v>1</v>
      </c>
      <c r="R496" s="1" t="s">
        <v>728</v>
      </c>
      <c r="S496" s="1">
        <f t="shared" si="252"/>
        <v>0</v>
      </c>
      <c r="T496" s="1">
        <f t="shared" si="253"/>
        <v>1</v>
      </c>
      <c r="U496" s="1">
        <f t="shared" si="254"/>
        <v>0</v>
      </c>
      <c r="V496" s="1">
        <f t="shared" si="255"/>
        <v>0</v>
      </c>
      <c r="W496" s="1">
        <f t="shared" si="256"/>
        <v>0</v>
      </c>
      <c r="X496" s="1">
        <f t="shared" si="269"/>
        <v>0</v>
      </c>
      <c r="Y496" s="1">
        <f t="shared" si="257"/>
        <v>0</v>
      </c>
      <c r="Z496" s="1">
        <f t="shared" si="258"/>
        <v>0</v>
      </c>
      <c r="AA496" s="1">
        <f t="shared" si="259"/>
        <v>0</v>
      </c>
      <c r="AB496" s="1">
        <f t="shared" si="260"/>
        <v>0</v>
      </c>
      <c r="AC496" s="1">
        <f t="shared" si="267"/>
        <v>0</v>
      </c>
      <c r="AD496" s="1">
        <f t="shared" si="261"/>
        <v>0</v>
      </c>
      <c r="AE496" s="1">
        <f t="shared" si="247"/>
        <v>0</v>
      </c>
      <c r="AF496" s="1">
        <f t="shared" si="272"/>
        <v>0</v>
      </c>
      <c r="AG496" s="1">
        <f t="shared" si="273"/>
        <v>0</v>
      </c>
      <c r="AH496" s="1">
        <v>0</v>
      </c>
      <c r="AI496" s="1">
        <v>0</v>
      </c>
      <c r="AJ496" s="1">
        <v>0</v>
      </c>
      <c r="AK496" s="1">
        <v>0</v>
      </c>
      <c r="AL496" s="1">
        <v>0</v>
      </c>
      <c r="AM496" s="1">
        <f t="shared" ref="AM496:AM527" si="276">IF(K496="FORD",1,0)</f>
        <v>0</v>
      </c>
      <c r="AN496" s="1">
        <v>0</v>
      </c>
      <c r="AO496" s="1">
        <f t="shared" si="268"/>
        <v>0</v>
      </c>
      <c r="AP496" s="1">
        <f t="shared" si="262"/>
        <v>0</v>
      </c>
      <c r="AQ496" s="1">
        <v>0</v>
      </c>
      <c r="AR496" s="1">
        <f t="shared" si="263"/>
        <v>0</v>
      </c>
      <c r="AS496" s="1">
        <v>0</v>
      </c>
      <c r="AT496" s="1">
        <v>0</v>
      </c>
      <c r="AU496" s="1">
        <v>0</v>
      </c>
      <c r="AV496" s="1">
        <v>1</v>
      </c>
      <c r="AW496" s="1">
        <v>0</v>
      </c>
      <c r="AX496" s="1">
        <v>0</v>
      </c>
      <c r="AY496" s="2" t="s">
        <v>1797</v>
      </c>
      <c r="AZ496" s="2" t="s">
        <v>1798</v>
      </c>
      <c r="BA496" s="2" t="s">
        <v>1905</v>
      </c>
      <c r="BB496" s="2" t="s">
        <v>1826</v>
      </c>
    </row>
    <row r="497" spans="1:82" x14ac:dyDescent="0.25">
      <c r="A497" s="1">
        <v>167</v>
      </c>
      <c r="B497" s="1" t="s">
        <v>1391</v>
      </c>
      <c r="C497" s="1" t="s">
        <v>1392</v>
      </c>
      <c r="D497" s="7">
        <v>38810</v>
      </c>
      <c r="E497" s="9">
        <v>2006</v>
      </c>
      <c r="F497" s="13">
        <v>38372</v>
      </c>
      <c r="G497" s="13">
        <v>36911</v>
      </c>
      <c r="H497" s="11">
        <f t="shared" si="274"/>
        <v>438</v>
      </c>
      <c r="I497" s="11">
        <f t="shared" si="275"/>
        <v>1899</v>
      </c>
      <c r="J497" s="9">
        <f t="shared" si="248"/>
        <v>2</v>
      </c>
      <c r="K497" s="9">
        <f t="shared" si="249"/>
        <v>0</v>
      </c>
      <c r="L497" s="9">
        <f t="shared" si="250"/>
        <v>1</v>
      </c>
      <c r="M497" s="9">
        <f t="shared" si="251"/>
        <v>0</v>
      </c>
      <c r="N497" s="1" t="s">
        <v>215</v>
      </c>
      <c r="O497" s="7" t="s">
        <v>1877</v>
      </c>
      <c r="P497" s="1" t="s">
        <v>731</v>
      </c>
      <c r="Q497" s="1">
        <v>0</v>
      </c>
      <c r="R497" s="1" t="s">
        <v>732</v>
      </c>
      <c r="S497" s="1">
        <f t="shared" si="252"/>
        <v>0</v>
      </c>
      <c r="T497" s="1">
        <f t="shared" si="253"/>
        <v>0</v>
      </c>
      <c r="U497" s="1">
        <f t="shared" si="254"/>
        <v>1</v>
      </c>
      <c r="V497" s="1">
        <f t="shared" si="255"/>
        <v>0</v>
      </c>
      <c r="W497" s="1">
        <f t="shared" si="256"/>
        <v>0</v>
      </c>
      <c r="X497" s="1">
        <f t="shared" si="269"/>
        <v>0</v>
      </c>
      <c r="Y497" s="1">
        <f t="shared" si="257"/>
        <v>0</v>
      </c>
      <c r="Z497" s="1">
        <f t="shared" si="258"/>
        <v>0</v>
      </c>
      <c r="AA497" s="1">
        <f t="shared" si="259"/>
        <v>0</v>
      </c>
      <c r="AB497" s="1">
        <f t="shared" si="260"/>
        <v>0</v>
      </c>
      <c r="AC497" s="1">
        <f t="shared" si="267"/>
        <v>0</v>
      </c>
      <c r="AD497" s="1">
        <f t="shared" si="261"/>
        <v>0</v>
      </c>
      <c r="AE497" s="1">
        <f t="shared" si="247"/>
        <v>0</v>
      </c>
      <c r="AF497" s="1">
        <f t="shared" si="272"/>
        <v>0</v>
      </c>
      <c r="AG497" s="1">
        <f t="shared" si="273"/>
        <v>0</v>
      </c>
      <c r="AH497" s="1">
        <v>1</v>
      </c>
      <c r="AI497" s="1">
        <v>0</v>
      </c>
      <c r="AJ497" s="1">
        <v>0</v>
      </c>
      <c r="AK497" s="1">
        <v>0</v>
      </c>
      <c r="AL497" s="1">
        <v>0</v>
      </c>
      <c r="AM497" s="1">
        <f t="shared" si="276"/>
        <v>0</v>
      </c>
      <c r="AN497" s="1">
        <v>1</v>
      </c>
      <c r="AO497" s="1">
        <f t="shared" si="268"/>
        <v>0</v>
      </c>
      <c r="AP497" s="1">
        <f t="shared" si="262"/>
        <v>0</v>
      </c>
      <c r="AQ497" s="1">
        <v>0</v>
      </c>
      <c r="AR497" s="1">
        <f t="shared" si="263"/>
        <v>0</v>
      </c>
      <c r="AS497" s="1">
        <v>0</v>
      </c>
      <c r="AT497" s="1">
        <v>0</v>
      </c>
      <c r="AU497" s="1">
        <v>0</v>
      </c>
      <c r="AV497" s="1">
        <v>0</v>
      </c>
      <c r="AW497" s="1">
        <v>0</v>
      </c>
      <c r="AX497" s="1">
        <v>0</v>
      </c>
      <c r="AY497" s="2" t="s">
        <v>1876</v>
      </c>
      <c r="AZ497" s="2" t="s">
        <v>1873</v>
      </c>
      <c r="BA497" s="2" t="s">
        <v>1915</v>
      </c>
      <c r="BB497" s="2" t="s">
        <v>1813</v>
      </c>
      <c r="BC497" s="1">
        <v>2</v>
      </c>
      <c r="BD497" s="1" t="s">
        <v>218</v>
      </c>
      <c r="BE497" s="1">
        <v>1</v>
      </c>
      <c r="BG497" s="1">
        <v>0</v>
      </c>
      <c r="BH497" s="1">
        <v>0</v>
      </c>
      <c r="BI497" s="1">
        <v>1</v>
      </c>
      <c r="BJ497" s="1">
        <v>1</v>
      </c>
      <c r="BK497" s="1">
        <v>2</v>
      </c>
      <c r="BL497" s="1">
        <v>0</v>
      </c>
      <c r="BM497" s="1">
        <v>0</v>
      </c>
      <c r="BO497" s="1">
        <v>0</v>
      </c>
      <c r="BP497" s="1">
        <v>0</v>
      </c>
      <c r="BQ497" s="1">
        <v>0</v>
      </c>
      <c r="BR497" s="1">
        <v>0</v>
      </c>
      <c r="BS497" s="1">
        <v>0</v>
      </c>
      <c r="BT497" s="1">
        <v>0</v>
      </c>
      <c r="BU497" s="1">
        <v>0</v>
      </c>
      <c r="BV497" s="1">
        <v>0</v>
      </c>
      <c r="BW497" s="1">
        <v>0</v>
      </c>
      <c r="BX497" s="1">
        <v>0</v>
      </c>
      <c r="BY497" s="1">
        <v>0</v>
      </c>
      <c r="CB497" s="1">
        <v>0</v>
      </c>
      <c r="CC497" s="1">
        <v>0</v>
      </c>
      <c r="CD497" s="1">
        <v>0</v>
      </c>
    </row>
    <row r="498" spans="1:82" x14ac:dyDescent="0.25">
      <c r="A498" s="1">
        <v>166</v>
      </c>
      <c r="B498" s="2" t="s">
        <v>835</v>
      </c>
      <c r="C498" s="1" t="s">
        <v>836</v>
      </c>
      <c r="D498" s="7">
        <v>37095</v>
      </c>
      <c r="E498" s="9">
        <v>2001</v>
      </c>
      <c r="F498" s="13">
        <v>36911</v>
      </c>
      <c r="G498" s="13">
        <v>36911</v>
      </c>
      <c r="H498" s="11">
        <f t="shared" si="274"/>
        <v>184</v>
      </c>
      <c r="I498" s="11">
        <f t="shared" si="275"/>
        <v>184</v>
      </c>
      <c r="J498" s="9">
        <f t="shared" si="248"/>
        <v>2</v>
      </c>
      <c r="K498" s="9">
        <f t="shared" si="249"/>
        <v>0</v>
      </c>
      <c r="L498" s="9">
        <f t="shared" si="250"/>
        <v>1</v>
      </c>
      <c r="M498" s="9">
        <f t="shared" si="251"/>
        <v>0</v>
      </c>
      <c r="N498" s="1" t="s">
        <v>215</v>
      </c>
      <c r="O498" s="7" t="s">
        <v>1509</v>
      </c>
      <c r="P498" s="1" t="s">
        <v>727</v>
      </c>
      <c r="Q498" s="1">
        <v>1</v>
      </c>
      <c r="R498" s="1" t="s">
        <v>728</v>
      </c>
      <c r="S498" s="1">
        <f t="shared" si="252"/>
        <v>0</v>
      </c>
      <c r="T498" s="1">
        <f t="shared" si="253"/>
        <v>1</v>
      </c>
      <c r="U498" s="1">
        <f t="shared" si="254"/>
        <v>0</v>
      </c>
      <c r="V498" s="1">
        <f t="shared" si="255"/>
        <v>0</v>
      </c>
      <c r="W498" s="1">
        <f t="shared" si="256"/>
        <v>0</v>
      </c>
      <c r="X498" s="1">
        <f t="shared" si="269"/>
        <v>1</v>
      </c>
      <c r="Y498" s="1">
        <f t="shared" si="257"/>
        <v>0</v>
      </c>
      <c r="Z498" s="1">
        <f t="shared" si="258"/>
        <v>0</v>
      </c>
      <c r="AA498" s="1">
        <f t="shared" si="259"/>
        <v>0</v>
      </c>
      <c r="AB498" s="1">
        <f t="shared" si="260"/>
        <v>0</v>
      </c>
      <c r="AC498" s="1">
        <f t="shared" si="267"/>
        <v>0</v>
      </c>
      <c r="AD498" s="1">
        <f t="shared" si="261"/>
        <v>0</v>
      </c>
      <c r="AE498" s="1">
        <f t="shared" si="247"/>
        <v>0</v>
      </c>
      <c r="AF498" s="1">
        <f t="shared" si="272"/>
        <v>0</v>
      </c>
      <c r="AG498" s="1">
        <f t="shared" si="273"/>
        <v>0</v>
      </c>
      <c r="AH498" s="1">
        <v>0</v>
      </c>
      <c r="AI498" s="1">
        <v>0</v>
      </c>
      <c r="AJ498" s="1">
        <v>0</v>
      </c>
      <c r="AK498" s="1">
        <v>0</v>
      </c>
      <c r="AL498" s="1">
        <v>0</v>
      </c>
      <c r="AM498" s="1">
        <f t="shared" si="276"/>
        <v>0</v>
      </c>
      <c r="AN498" s="1">
        <v>0</v>
      </c>
      <c r="AO498" s="1">
        <f t="shared" si="268"/>
        <v>0</v>
      </c>
      <c r="AP498" s="1">
        <f t="shared" si="262"/>
        <v>0</v>
      </c>
      <c r="AQ498" s="1">
        <v>0</v>
      </c>
      <c r="AR498" s="1">
        <f t="shared" si="263"/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v>0</v>
      </c>
      <c r="AY498" s="2" t="s">
        <v>1722</v>
      </c>
      <c r="AZ498" s="2" t="s">
        <v>1751</v>
      </c>
      <c r="BA498" s="2" t="s">
        <v>1904</v>
      </c>
      <c r="BB498" s="2" t="s">
        <v>1813</v>
      </c>
    </row>
    <row r="499" spans="1:82" x14ac:dyDescent="0.25">
      <c r="A499" s="1">
        <v>165</v>
      </c>
      <c r="B499" s="1" t="s">
        <v>573</v>
      </c>
      <c r="C499" s="1" t="s">
        <v>574</v>
      </c>
      <c r="D499" s="7">
        <v>39355</v>
      </c>
      <c r="E499" s="9">
        <v>2007</v>
      </c>
      <c r="F499" s="13">
        <v>38372</v>
      </c>
      <c r="G499" s="13">
        <v>36911</v>
      </c>
      <c r="H499" s="11">
        <f t="shared" si="274"/>
        <v>983</v>
      </c>
      <c r="I499" s="11">
        <f t="shared" si="275"/>
        <v>2444</v>
      </c>
      <c r="J499" s="9">
        <f t="shared" si="248"/>
        <v>2</v>
      </c>
      <c r="K499" s="9">
        <f t="shared" si="249"/>
        <v>0</v>
      </c>
      <c r="L499" s="9">
        <f t="shared" si="250"/>
        <v>1</v>
      </c>
      <c r="M499" s="9">
        <f t="shared" si="251"/>
        <v>0</v>
      </c>
      <c r="N499" s="1" t="s">
        <v>215</v>
      </c>
      <c r="O499" s="7" t="s">
        <v>1809</v>
      </c>
      <c r="P499" s="1" t="s">
        <v>727</v>
      </c>
      <c r="Q499" s="1">
        <v>1</v>
      </c>
      <c r="R499" s="1" t="s">
        <v>728</v>
      </c>
      <c r="S499" s="1">
        <f t="shared" si="252"/>
        <v>0</v>
      </c>
      <c r="T499" s="1">
        <f t="shared" si="253"/>
        <v>1</v>
      </c>
      <c r="U499" s="1">
        <f t="shared" si="254"/>
        <v>0</v>
      </c>
      <c r="V499" s="1">
        <f t="shared" si="255"/>
        <v>0</v>
      </c>
      <c r="W499" s="1">
        <f t="shared" si="256"/>
        <v>0</v>
      </c>
      <c r="X499" s="1">
        <f t="shared" si="269"/>
        <v>1</v>
      </c>
      <c r="Y499" s="1">
        <f t="shared" si="257"/>
        <v>0</v>
      </c>
      <c r="Z499" s="1">
        <f t="shared" si="258"/>
        <v>0</v>
      </c>
      <c r="AA499" s="1">
        <f t="shared" si="259"/>
        <v>0</v>
      </c>
      <c r="AB499" s="1">
        <f t="shared" si="260"/>
        <v>0</v>
      </c>
      <c r="AC499" s="1">
        <f t="shared" si="267"/>
        <v>0</v>
      </c>
      <c r="AD499" s="1">
        <f t="shared" si="261"/>
        <v>0</v>
      </c>
      <c r="AE499" s="1">
        <f t="shared" si="247"/>
        <v>0</v>
      </c>
      <c r="AF499" s="1">
        <f t="shared" si="272"/>
        <v>0</v>
      </c>
      <c r="AG499" s="1">
        <f t="shared" si="273"/>
        <v>0</v>
      </c>
      <c r="AH499" s="1">
        <v>0</v>
      </c>
      <c r="AI499" s="1">
        <v>0</v>
      </c>
      <c r="AJ499" s="1">
        <v>0</v>
      </c>
      <c r="AK499" s="1">
        <v>0</v>
      </c>
      <c r="AL499" s="1">
        <v>0</v>
      </c>
      <c r="AM499" s="1">
        <f t="shared" si="276"/>
        <v>0</v>
      </c>
      <c r="AN499" s="1">
        <v>0</v>
      </c>
      <c r="AO499" s="1">
        <f t="shared" si="268"/>
        <v>0</v>
      </c>
      <c r="AP499" s="1">
        <f t="shared" si="262"/>
        <v>0</v>
      </c>
      <c r="AQ499" s="1">
        <v>0</v>
      </c>
      <c r="AR499" s="1">
        <f t="shared" si="263"/>
        <v>0</v>
      </c>
      <c r="AS499" s="1">
        <v>0</v>
      </c>
      <c r="AT499" s="1">
        <v>0</v>
      </c>
      <c r="AU499" s="1">
        <v>0</v>
      </c>
      <c r="AV499" s="1">
        <v>0</v>
      </c>
      <c r="AW499" s="1">
        <v>0</v>
      </c>
      <c r="AX499" s="1">
        <v>0</v>
      </c>
      <c r="AY499" s="2" t="s">
        <v>1722</v>
      </c>
      <c r="AZ499" s="2" t="s">
        <v>1741</v>
      </c>
      <c r="BA499" s="2" t="s">
        <v>1905</v>
      </c>
      <c r="BB499" s="2" t="s">
        <v>1831</v>
      </c>
      <c r="BC499" s="1">
        <v>2</v>
      </c>
      <c r="BD499" s="1" t="s">
        <v>218</v>
      </c>
      <c r="BE499" s="1">
        <v>1</v>
      </c>
      <c r="BG499" s="1">
        <v>0</v>
      </c>
      <c r="BH499" s="1">
        <v>0</v>
      </c>
      <c r="BI499" s="1">
        <v>0</v>
      </c>
      <c r="BJ499" s="1">
        <v>0</v>
      </c>
      <c r="BK499" s="1">
        <v>0</v>
      </c>
      <c r="BL499" s="1">
        <v>0</v>
      </c>
      <c r="BM499" s="1">
        <v>0</v>
      </c>
      <c r="BO499" s="1">
        <v>0</v>
      </c>
      <c r="BP499" s="1">
        <v>0</v>
      </c>
      <c r="BQ499" s="1">
        <v>0</v>
      </c>
      <c r="BR499" s="1">
        <v>1</v>
      </c>
      <c r="BS499" s="1">
        <v>0</v>
      </c>
      <c r="BT499" s="1">
        <v>0</v>
      </c>
      <c r="BU499" s="1">
        <v>0</v>
      </c>
      <c r="BV499" s="1">
        <v>0</v>
      </c>
      <c r="BW499" s="1">
        <v>0</v>
      </c>
      <c r="BX499" s="1">
        <v>0</v>
      </c>
      <c r="BY499" s="1">
        <v>0</v>
      </c>
      <c r="CB499" s="1">
        <v>0</v>
      </c>
      <c r="CC499" s="1">
        <v>0</v>
      </c>
      <c r="CD499" s="1">
        <v>0</v>
      </c>
    </row>
    <row r="500" spans="1:82" x14ac:dyDescent="0.25">
      <c r="A500" s="1">
        <v>164</v>
      </c>
      <c r="B500" s="2" t="s">
        <v>807</v>
      </c>
      <c r="C500" s="1" t="s">
        <v>808</v>
      </c>
      <c r="D500" s="7">
        <v>37131</v>
      </c>
      <c r="E500" s="9">
        <v>2001</v>
      </c>
      <c r="F500" s="13">
        <v>36911</v>
      </c>
      <c r="G500" s="13">
        <v>36911</v>
      </c>
      <c r="H500" s="11">
        <f t="shared" si="274"/>
        <v>220</v>
      </c>
      <c r="I500" s="11">
        <f t="shared" si="275"/>
        <v>220</v>
      </c>
      <c r="J500" s="9">
        <f t="shared" si="248"/>
        <v>2</v>
      </c>
      <c r="K500" s="9">
        <f t="shared" si="249"/>
        <v>0</v>
      </c>
      <c r="L500" s="9">
        <f t="shared" si="250"/>
        <v>1</v>
      </c>
      <c r="M500" s="9">
        <f t="shared" si="251"/>
        <v>0</v>
      </c>
      <c r="N500" s="1" t="s">
        <v>215</v>
      </c>
      <c r="O500" s="7" t="s">
        <v>1497</v>
      </c>
      <c r="P500" s="1" t="s">
        <v>727</v>
      </c>
      <c r="Q500" s="1">
        <v>1</v>
      </c>
      <c r="R500" s="1" t="s">
        <v>728</v>
      </c>
      <c r="S500" s="1">
        <f t="shared" si="252"/>
        <v>0</v>
      </c>
      <c r="T500" s="1">
        <f t="shared" si="253"/>
        <v>1</v>
      </c>
      <c r="U500" s="1">
        <f t="shared" si="254"/>
        <v>0</v>
      </c>
      <c r="V500" s="1">
        <f t="shared" si="255"/>
        <v>0</v>
      </c>
      <c r="W500" s="1">
        <f t="shared" si="256"/>
        <v>0</v>
      </c>
      <c r="X500" s="1">
        <f t="shared" si="269"/>
        <v>0</v>
      </c>
      <c r="Y500" s="1">
        <f t="shared" si="257"/>
        <v>0</v>
      </c>
      <c r="Z500" s="1">
        <f t="shared" si="258"/>
        <v>0</v>
      </c>
      <c r="AA500" s="1">
        <f t="shared" si="259"/>
        <v>0</v>
      </c>
      <c r="AB500" s="1">
        <f t="shared" si="260"/>
        <v>0</v>
      </c>
      <c r="AC500" s="1">
        <f t="shared" si="267"/>
        <v>0</v>
      </c>
      <c r="AD500" s="1">
        <f t="shared" si="261"/>
        <v>0</v>
      </c>
      <c r="AE500" s="1">
        <f t="shared" si="247"/>
        <v>0</v>
      </c>
      <c r="AF500" s="1">
        <f t="shared" si="272"/>
        <v>0</v>
      </c>
      <c r="AG500" s="1">
        <f t="shared" si="273"/>
        <v>0</v>
      </c>
      <c r="AH500" s="1">
        <v>0</v>
      </c>
      <c r="AI500" s="1">
        <v>0</v>
      </c>
      <c r="AJ500" s="1">
        <v>0</v>
      </c>
      <c r="AK500" s="1">
        <v>0</v>
      </c>
      <c r="AL500" s="1">
        <v>0</v>
      </c>
      <c r="AM500" s="1">
        <f t="shared" si="276"/>
        <v>0</v>
      </c>
      <c r="AN500" s="1">
        <v>0</v>
      </c>
      <c r="AO500" s="1">
        <f t="shared" si="268"/>
        <v>0</v>
      </c>
      <c r="AP500" s="1">
        <f t="shared" si="262"/>
        <v>0</v>
      </c>
      <c r="AQ500" s="1">
        <v>0</v>
      </c>
      <c r="AR500" s="1">
        <f t="shared" si="263"/>
        <v>0</v>
      </c>
      <c r="AS500" s="1">
        <v>0</v>
      </c>
      <c r="AT500" s="1">
        <v>0</v>
      </c>
      <c r="AU500" s="1">
        <v>0</v>
      </c>
      <c r="AV500" s="1">
        <v>0</v>
      </c>
      <c r="AW500" s="1">
        <v>0</v>
      </c>
      <c r="AX500" s="1">
        <v>0</v>
      </c>
      <c r="AY500" s="2" t="s">
        <v>1589</v>
      </c>
      <c r="AZ500" s="2" t="s">
        <v>1741</v>
      </c>
      <c r="BA500" s="2" t="s">
        <v>1905</v>
      </c>
      <c r="BB500" s="2" t="s">
        <v>1813</v>
      </c>
    </row>
    <row r="501" spans="1:82" x14ac:dyDescent="0.25">
      <c r="A501" s="1">
        <v>163</v>
      </c>
      <c r="B501" s="2" t="s">
        <v>570</v>
      </c>
      <c r="C501" s="1" t="s">
        <v>571</v>
      </c>
      <c r="D501" s="7">
        <v>40601</v>
      </c>
      <c r="E501" s="9">
        <v>2011</v>
      </c>
      <c r="F501" s="13">
        <v>39833</v>
      </c>
      <c r="G501" s="13">
        <v>39833</v>
      </c>
      <c r="H501" s="11">
        <f t="shared" si="274"/>
        <v>768</v>
      </c>
      <c r="I501" s="11">
        <f t="shared" si="275"/>
        <v>768</v>
      </c>
      <c r="J501" s="9">
        <f t="shared" si="248"/>
        <v>1</v>
      </c>
      <c r="K501" s="9">
        <f t="shared" si="249"/>
        <v>1</v>
      </c>
      <c r="L501" s="9">
        <f t="shared" si="250"/>
        <v>0</v>
      </c>
      <c r="M501" s="9">
        <f t="shared" si="251"/>
        <v>0</v>
      </c>
      <c r="N501" s="1" t="s">
        <v>197</v>
      </c>
      <c r="O501" s="7"/>
      <c r="P501" s="1" t="s">
        <v>727</v>
      </c>
      <c r="Q501" s="1">
        <v>1</v>
      </c>
      <c r="R501" s="1" t="s">
        <v>728</v>
      </c>
      <c r="S501" s="1">
        <f t="shared" si="252"/>
        <v>0</v>
      </c>
      <c r="T501" s="1">
        <f t="shared" si="253"/>
        <v>1</v>
      </c>
      <c r="U501" s="1">
        <f t="shared" si="254"/>
        <v>0</v>
      </c>
      <c r="V501" s="1">
        <f t="shared" si="255"/>
        <v>0</v>
      </c>
      <c r="W501" s="1">
        <f t="shared" si="256"/>
        <v>0</v>
      </c>
      <c r="X501" s="1">
        <f t="shared" si="269"/>
        <v>0</v>
      </c>
      <c r="Y501" s="1">
        <f t="shared" si="257"/>
        <v>0</v>
      </c>
      <c r="Z501" s="1">
        <f t="shared" si="258"/>
        <v>0</v>
      </c>
      <c r="AA501" s="1">
        <f t="shared" si="259"/>
        <v>0</v>
      </c>
      <c r="AB501" s="1">
        <f t="shared" si="260"/>
        <v>0</v>
      </c>
      <c r="AC501" s="1">
        <f t="shared" si="267"/>
        <v>0</v>
      </c>
      <c r="AD501" s="1">
        <f t="shared" si="261"/>
        <v>0</v>
      </c>
      <c r="AE501" s="1">
        <f t="shared" si="247"/>
        <v>0</v>
      </c>
      <c r="AF501" s="1">
        <f t="shared" si="272"/>
        <v>0</v>
      </c>
      <c r="AG501" s="1">
        <f t="shared" si="273"/>
        <v>0</v>
      </c>
      <c r="AH501" s="1">
        <v>0</v>
      </c>
      <c r="AI501" s="1">
        <v>0</v>
      </c>
      <c r="AJ501" s="1">
        <v>0</v>
      </c>
      <c r="AK501" s="1">
        <v>0</v>
      </c>
      <c r="AL501" s="1">
        <v>0</v>
      </c>
      <c r="AM501" s="1">
        <f t="shared" si="276"/>
        <v>0</v>
      </c>
      <c r="AN501" s="1">
        <v>0</v>
      </c>
      <c r="AO501" s="1">
        <f t="shared" si="268"/>
        <v>0</v>
      </c>
      <c r="AP501" s="1">
        <f t="shared" si="262"/>
        <v>0</v>
      </c>
      <c r="AQ501" s="1">
        <v>1</v>
      </c>
      <c r="AR501" s="1">
        <f t="shared" si="263"/>
        <v>0</v>
      </c>
      <c r="AS501" s="1">
        <v>0</v>
      </c>
      <c r="AT501" s="1">
        <v>0</v>
      </c>
      <c r="AU501" s="1">
        <v>0</v>
      </c>
      <c r="AV501" s="1">
        <v>0</v>
      </c>
      <c r="AW501" s="1">
        <v>1</v>
      </c>
      <c r="AX501" s="1">
        <v>0</v>
      </c>
      <c r="AY501" s="1" t="s">
        <v>572</v>
      </c>
      <c r="AZ501" s="2"/>
      <c r="BA501" s="2"/>
      <c r="BB501" s="2"/>
    </row>
    <row r="502" spans="1:82" x14ac:dyDescent="0.25">
      <c r="A502" s="1">
        <v>162</v>
      </c>
      <c r="B502" s="2" t="s">
        <v>799</v>
      </c>
      <c r="C502" s="1" t="s">
        <v>800</v>
      </c>
      <c r="D502" s="7">
        <v>37235</v>
      </c>
      <c r="E502" s="9">
        <v>2001</v>
      </c>
      <c r="F502" s="13">
        <v>36911</v>
      </c>
      <c r="G502" s="13">
        <v>36911</v>
      </c>
      <c r="H502" s="11">
        <f t="shared" si="274"/>
        <v>324</v>
      </c>
      <c r="I502" s="11">
        <f t="shared" si="275"/>
        <v>324</v>
      </c>
      <c r="J502" s="9">
        <f t="shared" si="248"/>
        <v>2</v>
      </c>
      <c r="K502" s="9">
        <f t="shared" si="249"/>
        <v>0</v>
      </c>
      <c r="L502" s="9">
        <f t="shared" si="250"/>
        <v>1</v>
      </c>
      <c r="M502" s="9">
        <f t="shared" si="251"/>
        <v>0</v>
      </c>
      <c r="N502" s="1" t="s">
        <v>215</v>
      </c>
      <c r="O502" s="7" t="s">
        <v>1493</v>
      </c>
      <c r="P502" s="1" t="s">
        <v>727</v>
      </c>
      <c r="Q502" s="1">
        <v>1</v>
      </c>
      <c r="R502" s="1" t="s">
        <v>728</v>
      </c>
      <c r="S502" s="1">
        <f t="shared" si="252"/>
        <v>0</v>
      </c>
      <c r="T502" s="1">
        <f t="shared" si="253"/>
        <v>1</v>
      </c>
      <c r="U502" s="1">
        <f t="shared" si="254"/>
        <v>0</v>
      </c>
      <c r="V502" s="1">
        <f t="shared" si="255"/>
        <v>0</v>
      </c>
      <c r="W502" s="1">
        <f t="shared" si="256"/>
        <v>0</v>
      </c>
      <c r="X502" s="1">
        <f t="shared" si="269"/>
        <v>1</v>
      </c>
      <c r="Y502" s="1">
        <f t="shared" si="257"/>
        <v>0</v>
      </c>
      <c r="Z502" s="1">
        <f t="shared" si="258"/>
        <v>0</v>
      </c>
      <c r="AA502" s="1">
        <f t="shared" si="259"/>
        <v>0</v>
      </c>
      <c r="AB502" s="1">
        <f t="shared" si="260"/>
        <v>0</v>
      </c>
      <c r="AC502" s="1">
        <f t="shared" si="267"/>
        <v>0</v>
      </c>
      <c r="AD502" s="1">
        <f t="shared" si="261"/>
        <v>0</v>
      </c>
      <c r="AE502" s="1">
        <f t="shared" si="247"/>
        <v>0</v>
      </c>
      <c r="AF502" s="1">
        <f t="shared" si="272"/>
        <v>0</v>
      </c>
      <c r="AG502" s="1">
        <f t="shared" si="273"/>
        <v>0</v>
      </c>
      <c r="AH502" s="1">
        <v>0</v>
      </c>
      <c r="AI502" s="1">
        <v>0</v>
      </c>
      <c r="AJ502" s="1">
        <v>0</v>
      </c>
      <c r="AK502" s="1">
        <v>0</v>
      </c>
      <c r="AL502" s="1">
        <v>0</v>
      </c>
      <c r="AM502" s="1">
        <f t="shared" si="276"/>
        <v>0</v>
      </c>
      <c r="AN502" s="1">
        <v>0</v>
      </c>
      <c r="AO502" s="1">
        <f t="shared" si="268"/>
        <v>0</v>
      </c>
      <c r="AP502" s="1">
        <f t="shared" si="262"/>
        <v>0</v>
      </c>
      <c r="AQ502" s="1">
        <v>0</v>
      </c>
      <c r="AR502" s="1">
        <f t="shared" si="263"/>
        <v>0</v>
      </c>
      <c r="AS502" s="1">
        <v>0</v>
      </c>
      <c r="AT502" s="1">
        <v>0</v>
      </c>
      <c r="AU502" s="1">
        <v>0</v>
      </c>
      <c r="AV502" s="1">
        <v>0</v>
      </c>
      <c r="AW502" s="1">
        <v>0</v>
      </c>
      <c r="AX502" s="1">
        <v>0</v>
      </c>
      <c r="AY502" s="1" t="s">
        <v>1722</v>
      </c>
      <c r="AZ502" s="2" t="s">
        <v>1725</v>
      </c>
      <c r="BA502" s="2" t="s">
        <v>1905</v>
      </c>
      <c r="BB502" s="2" t="s">
        <v>1831</v>
      </c>
    </row>
    <row r="503" spans="1:82" x14ac:dyDescent="0.25">
      <c r="A503" s="1">
        <v>161</v>
      </c>
      <c r="B503" s="2" t="s">
        <v>898</v>
      </c>
      <c r="C503" s="1" t="s">
        <v>918</v>
      </c>
      <c r="D503" s="7">
        <v>37101</v>
      </c>
      <c r="E503" s="9">
        <v>2001</v>
      </c>
      <c r="F503" s="13">
        <v>36911</v>
      </c>
      <c r="G503" s="13">
        <v>36911</v>
      </c>
      <c r="H503" s="11">
        <f t="shared" si="274"/>
        <v>190</v>
      </c>
      <c r="I503" s="11">
        <f t="shared" si="275"/>
        <v>190</v>
      </c>
      <c r="J503" s="9">
        <f t="shared" si="248"/>
        <v>2</v>
      </c>
      <c r="K503" s="9">
        <f t="shared" si="249"/>
        <v>0</v>
      </c>
      <c r="L503" s="9">
        <f t="shared" si="250"/>
        <v>1</v>
      </c>
      <c r="M503" s="9">
        <f t="shared" si="251"/>
        <v>0</v>
      </c>
      <c r="N503" s="1" t="s">
        <v>215</v>
      </c>
      <c r="O503" s="7" t="s">
        <v>1774</v>
      </c>
      <c r="P503" s="1" t="s">
        <v>741</v>
      </c>
      <c r="Q503" s="1">
        <v>0</v>
      </c>
      <c r="R503" s="1" t="s">
        <v>742</v>
      </c>
      <c r="S503" s="1">
        <f t="shared" si="252"/>
        <v>1</v>
      </c>
      <c r="T503" s="1">
        <f t="shared" si="253"/>
        <v>0</v>
      </c>
      <c r="U503" s="1">
        <f t="shared" si="254"/>
        <v>0</v>
      </c>
      <c r="V503" s="1">
        <f t="shared" si="255"/>
        <v>0</v>
      </c>
      <c r="W503" s="1">
        <f t="shared" si="256"/>
        <v>0</v>
      </c>
      <c r="X503" s="1">
        <f t="shared" si="269"/>
        <v>0</v>
      </c>
      <c r="Y503" s="1">
        <f t="shared" si="257"/>
        <v>0</v>
      </c>
      <c r="Z503" s="1">
        <f t="shared" si="258"/>
        <v>0</v>
      </c>
      <c r="AA503" s="1">
        <f t="shared" si="259"/>
        <v>0</v>
      </c>
      <c r="AB503" s="1">
        <f t="shared" si="260"/>
        <v>0</v>
      </c>
      <c r="AC503" s="1">
        <f t="shared" ref="AC503:AC528" si="277">IF(AY503="DEPUTY ASSISTANT SECRETARY",1,0)</f>
        <v>0</v>
      </c>
      <c r="AD503" s="1">
        <f t="shared" si="261"/>
        <v>0</v>
      </c>
      <c r="AE503" s="1">
        <f t="shared" si="247"/>
        <v>0</v>
      </c>
      <c r="AF503" s="1">
        <f t="shared" si="272"/>
        <v>0</v>
      </c>
      <c r="AG503" s="1">
        <f t="shared" si="273"/>
        <v>0</v>
      </c>
      <c r="AH503" s="1">
        <v>0</v>
      </c>
      <c r="AI503" s="1">
        <v>0</v>
      </c>
      <c r="AJ503" s="1">
        <v>0</v>
      </c>
      <c r="AK503" s="1">
        <v>0</v>
      </c>
      <c r="AL503" s="1">
        <v>0</v>
      </c>
      <c r="AM503" s="1">
        <f t="shared" si="276"/>
        <v>0</v>
      </c>
      <c r="AN503" s="1">
        <v>0</v>
      </c>
      <c r="AO503" s="1">
        <f t="shared" ref="AO503:AO528" si="278">IF(K503="FORD",1,0)</f>
        <v>0</v>
      </c>
      <c r="AP503" s="1">
        <f t="shared" si="262"/>
        <v>0</v>
      </c>
      <c r="AQ503" s="1">
        <v>0</v>
      </c>
      <c r="AR503" s="1">
        <f t="shared" si="263"/>
        <v>0</v>
      </c>
      <c r="AS503" s="1">
        <v>1</v>
      </c>
      <c r="AT503" s="1">
        <v>0</v>
      </c>
      <c r="AU503" s="1">
        <v>0</v>
      </c>
      <c r="AV503" s="1">
        <v>0</v>
      </c>
      <c r="AW503" s="1">
        <v>0</v>
      </c>
      <c r="AX503" s="1">
        <v>0</v>
      </c>
      <c r="AY503" s="2" t="s">
        <v>1839</v>
      </c>
      <c r="AZ503" s="2" t="s">
        <v>1751</v>
      </c>
      <c r="BA503" s="2" t="s">
        <v>1904</v>
      </c>
    </row>
    <row r="504" spans="1:82" x14ac:dyDescent="0.25">
      <c r="A504" s="1">
        <v>160</v>
      </c>
      <c r="B504" s="1" t="s">
        <v>568</v>
      </c>
      <c r="C504" s="1" t="s">
        <v>569</v>
      </c>
      <c r="D504" s="7">
        <v>36303</v>
      </c>
      <c r="E504" s="10">
        <v>1999</v>
      </c>
      <c r="J504" s="9">
        <f t="shared" si="248"/>
        <v>3</v>
      </c>
      <c r="K504" s="9">
        <f t="shared" si="249"/>
        <v>0</v>
      </c>
      <c r="L504" s="9">
        <f t="shared" si="250"/>
        <v>0</v>
      </c>
      <c r="M504" s="9">
        <f t="shared" si="251"/>
        <v>1</v>
      </c>
      <c r="N504" s="1" t="s">
        <v>1879</v>
      </c>
      <c r="O504" s="7">
        <v>36911</v>
      </c>
      <c r="P504" s="1" t="s">
        <v>727</v>
      </c>
      <c r="Q504" s="1">
        <v>1</v>
      </c>
      <c r="R504" s="1" t="s">
        <v>728</v>
      </c>
      <c r="S504" s="1">
        <f t="shared" si="252"/>
        <v>0</v>
      </c>
      <c r="T504" s="1">
        <f t="shared" si="253"/>
        <v>1</v>
      </c>
      <c r="U504" s="1">
        <f t="shared" si="254"/>
        <v>0</v>
      </c>
      <c r="V504" s="1">
        <f t="shared" si="255"/>
        <v>0</v>
      </c>
      <c r="W504" s="1">
        <f t="shared" si="256"/>
        <v>0</v>
      </c>
      <c r="X504" s="1">
        <f t="shared" si="269"/>
        <v>1</v>
      </c>
      <c r="Y504" s="1">
        <f t="shared" si="257"/>
        <v>0</v>
      </c>
      <c r="Z504" s="1">
        <f t="shared" si="258"/>
        <v>0</v>
      </c>
      <c r="AA504" s="1">
        <f t="shared" si="259"/>
        <v>0</v>
      </c>
      <c r="AB504" s="1">
        <f t="shared" si="260"/>
        <v>0</v>
      </c>
      <c r="AC504" s="1">
        <f t="shared" si="277"/>
        <v>0</v>
      </c>
      <c r="AD504" s="1">
        <f t="shared" si="261"/>
        <v>0</v>
      </c>
      <c r="AE504" s="1">
        <f t="shared" si="247"/>
        <v>0</v>
      </c>
      <c r="AF504" s="1">
        <f t="shared" si="272"/>
        <v>0</v>
      </c>
      <c r="AG504" s="1">
        <f t="shared" si="273"/>
        <v>0</v>
      </c>
      <c r="AH504" s="1">
        <v>0</v>
      </c>
      <c r="AI504" s="1">
        <v>0</v>
      </c>
      <c r="AJ504" s="1">
        <v>0</v>
      </c>
      <c r="AK504" s="1">
        <v>0</v>
      </c>
      <c r="AL504" s="1">
        <v>0</v>
      </c>
      <c r="AM504" s="1">
        <f t="shared" si="276"/>
        <v>0</v>
      </c>
      <c r="AN504" s="1">
        <v>0</v>
      </c>
      <c r="AO504" s="1">
        <f t="shared" si="278"/>
        <v>0</v>
      </c>
      <c r="AP504" s="1">
        <f t="shared" si="262"/>
        <v>0</v>
      </c>
      <c r="AQ504" s="1">
        <v>0</v>
      </c>
      <c r="AR504" s="1">
        <f t="shared" si="263"/>
        <v>0</v>
      </c>
      <c r="AS504" s="1">
        <v>0</v>
      </c>
      <c r="AT504" s="1">
        <v>0</v>
      </c>
      <c r="AU504" s="1">
        <v>0</v>
      </c>
      <c r="AV504" s="1">
        <v>0</v>
      </c>
      <c r="AW504" s="1">
        <v>0</v>
      </c>
      <c r="AX504" s="1">
        <v>0</v>
      </c>
      <c r="AY504" s="2" t="s">
        <v>1722</v>
      </c>
      <c r="AZ504" s="2"/>
      <c r="BA504" s="2"/>
      <c r="BB504" s="2"/>
    </row>
    <row r="505" spans="1:82" x14ac:dyDescent="0.25">
      <c r="A505" s="1">
        <v>159</v>
      </c>
      <c r="B505" s="1" t="s">
        <v>1109</v>
      </c>
      <c r="C505" s="1" t="s">
        <v>1110</v>
      </c>
      <c r="D505" s="7">
        <v>39322</v>
      </c>
      <c r="E505" s="9">
        <v>2007</v>
      </c>
      <c r="F505" s="13">
        <v>38372</v>
      </c>
      <c r="G505" s="13">
        <v>36911</v>
      </c>
      <c r="H505" s="11">
        <f>D505-F505</f>
        <v>950</v>
      </c>
      <c r="I505" s="11">
        <f>D505-G505</f>
        <v>2411</v>
      </c>
      <c r="J505" s="9">
        <f t="shared" si="248"/>
        <v>2</v>
      </c>
      <c r="K505" s="9">
        <f t="shared" si="249"/>
        <v>0</v>
      </c>
      <c r="L505" s="9">
        <f t="shared" si="250"/>
        <v>1</v>
      </c>
      <c r="M505" s="9">
        <f t="shared" si="251"/>
        <v>0</v>
      </c>
      <c r="N505" s="1" t="s">
        <v>215</v>
      </c>
      <c r="O505" s="7" t="s">
        <v>1627</v>
      </c>
      <c r="P505" s="1" t="s">
        <v>727</v>
      </c>
      <c r="Q505" s="1">
        <v>1</v>
      </c>
      <c r="R505" s="1" t="s">
        <v>728</v>
      </c>
      <c r="S505" s="1">
        <f t="shared" si="252"/>
        <v>0</v>
      </c>
      <c r="T505" s="1">
        <f t="shared" si="253"/>
        <v>1</v>
      </c>
      <c r="U505" s="1">
        <f t="shared" si="254"/>
        <v>0</v>
      </c>
      <c r="V505" s="1">
        <f t="shared" si="255"/>
        <v>0</v>
      </c>
      <c r="W505" s="1">
        <f t="shared" si="256"/>
        <v>0</v>
      </c>
      <c r="X505" s="1">
        <f t="shared" si="269"/>
        <v>0</v>
      </c>
      <c r="Y505" s="1">
        <f t="shared" si="257"/>
        <v>0</v>
      </c>
      <c r="Z505" s="1">
        <f t="shared" si="258"/>
        <v>0</v>
      </c>
      <c r="AA505" s="1">
        <f t="shared" si="259"/>
        <v>0</v>
      </c>
      <c r="AB505" s="1">
        <f t="shared" si="260"/>
        <v>0</v>
      </c>
      <c r="AC505" s="1">
        <f t="shared" si="277"/>
        <v>0</v>
      </c>
      <c r="AD505" s="1">
        <f t="shared" si="261"/>
        <v>0</v>
      </c>
      <c r="AE505" s="1">
        <f t="shared" si="247"/>
        <v>0</v>
      </c>
      <c r="AF505" s="1">
        <f t="shared" si="272"/>
        <v>0</v>
      </c>
      <c r="AG505" s="1">
        <f t="shared" si="273"/>
        <v>0</v>
      </c>
      <c r="AH505" s="1">
        <v>0</v>
      </c>
      <c r="AI505" s="1">
        <v>0</v>
      </c>
      <c r="AJ505" s="1">
        <v>0</v>
      </c>
      <c r="AK505" s="1">
        <v>0</v>
      </c>
      <c r="AL505" s="1">
        <v>0</v>
      </c>
      <c r="AM505" s="1">
        <f t="shared" si="276"/>
        <v>0</v>
      </c>
      <c r="AN505" s="1">
        <v>0</v>
      </c>
      <c r="AO505" s="1">
        <f t="shared" si="278"/>
        <v>0</v>
      </c>
      <c r="AP505" s="1">
        <f t="shared" si="262"/>
        <v>0</v>
      </c>
      <c r="AQ505" s="1">
        <v>0</v>
      </c>
      <c r="AR505" s="1">
        <f t="shared" si="263"/>
        <v>0</v>
      </c>
      <c r="AS505" s="1">
        <v>0</v>
      </c>
      <c r="AT505" s="1">
        <v>1</v>
      </c>
      <c r="AU505" s="1">
        <v>0</v>
      </c>
      <c r="AV505" s="1">
        <v>0</v>
      </c>
      <c r="AW505" s="1">
        <v>0</v>
      </c>
      <c r="AX505" s="1">
        <v>0</v>
      </c>
      <c r="AY505" s="2" t="s">
        <v>1743</v>
      </c>
      <c r="AZ505" s="2" t="s">
        <v>1723</v>
      </c>
      <c r="BA505" s="2" t="s">
        <v>1911</v>
      </c>
      <c r="BB505" s="2" t="s">
        <v>1813</v>
      </c>
      <c r="BC505" s="1">
        <v>1</v>
      </c>
      <c r="BD505" s="1" t="s">
        <v>1918</v>
      </c>
      <c r="BE505" s="1">
        <v>0</v>
      </c>
      <c r="BG505" s="1">
        <v>0</v>
      </c>
      <c r="BH505" s="1">
        <v>0</v>
      </c>
      <c r="BI505" s="1">
        <v>0</v>
      </c>
      <c r="BJ505" s="1">
        <v>1</v>
      </c>
      <c r="BK505" s="1">
        <v>1</v>
      </c>
      <c r="BL505" s="1">
        <v>0</v>
      </c>
      <c r="BM505" s="1">
        <v>1</v>
      </c>
      <c r="BN505" s="1" t="s">
        <v>1964</v>
      </c>
      <c r="BO505" s="1">
        <v>0</v>
      </c>
      <c r="BP505" s="1">
        <v>1</v>
      </c>
      <c r="BQ505" s="1">
        <v>0</v>
      </c>
      <c r="BR505" s="1">
        <v>1</v>
      </c>
      <c r="BS505" s="1">
        <v>0</v>
      </c>
      <c r="BT505" s="1">
        <v>0</v>
      </c>
      <c r="BU505" s="1">
        <v>0</v>
      </c>
      <c r="BV505" s="1">
        <v>0</v>
      </c>
      <c r="BW505" s="1">
        <v>0</v>
      </c>
      <c r="BX505" s="1">
        <v>1</v>
      </c>
      <c r="BY505" s="1">
        <v>0</v>
      </c>
      <c r="CB505" s="1">
        <v>0</v>
      </c>
      <c r="CC505" s="1">
        <v>0</v>
      </c>
      <c r="CD505" s="1">
        <v>0</v>
      </c>
    </row>
    <row r="506" spans="1:82" x14ac:dyDescent="0.25">
      <c r="A506" s="1">
        <v>158</v>
      </c>
      <c r="B506" s="1" t="s">
        <v>964</v>
      </c>
      <c r="C506" s="1" t="s">
        <v>965</v>
      </c>
      <c r="D506" s="7">
        <v>37572</v>
      </c>
      <c r="E506" s="9">
        <v>2002</v>
      </c>
      <c r="F506" s="13">
        <v>36911</v>
      </c>
      <c r="G506" s="13">
        <v>36911</v>
      </c>
      <c r="H506" s="11">
        <f>D506-F506</f>
        <v>661</v>
      </c>
      <c r="I506" s="11">
        <f>D506-G506</f>
        <v>661</v>
      </c>
      <c r="J506" s="9">
        <f t="shared" si="248"/>
        <v>2</v>
      </c>
      <c r="K506" s="9">
        <f t="shared" si="249"/>
        <v>0</v>
      </c>
      <c r="L506" s="9">
        <f t="shared" si="250"/>
        <v>1</v>
      </c>
      <c r="M506" s="9">
        <f t="shared" si="251"/>
        <v>0</v>
      </c>
      <c r="N506" s="1" t="s">
        <v>215</v>
      </c>
      <c r="O506" s="7" t="s">
        <v>1675</v>
      </c>
      <c r="P506" s="1" t="s">
        <v>727</v>
      </c>
      <c r="Q506" s="1">
        <v>1</v>
      </c>
      <c r="R506" s="1" t="s">
        <v>728</v>
      </c>
      <c r="S506" s="1">
        <f t="shared" si="252"/>
        <v>0</v>
      </c>
      <c r="T506" s="1">
        <f t="shared" si="253"/>
        <v>1</v>
      </c>
      <c r="U506" s="1">
        <f t="shared" si="254"/>
        <v>0</v>
      </c>
      <c r="V506" s="1">
        <f t="shared" si="255"/>
        <v>0</v>
      </c>
      <c r="W506" s="1">
        <f t="shared" si="256"/>
        <v>0</v>
      </c>
      <c r="X506" s="1">
        <f t="shared" si="269"/>
        <v>1</v>
      </c>
      <c r="Y506" s="1">
        <f t="shared" si="257"/>
        <v>0</v>
      </c>
      <c r="Z506" s="1">
        <f t="shared" si="258"/>
        <v>0</v>
      </c>
      <c r="AA506" s="1">
        <f t="shared" si="259"/>
        <v>0</v>
      </c>
      <c r="AB506" s="1">
        <f t="shared" si="260"/>
        <v>0</v>
      </c>
      <c r="AC506" s="1">
        <f t="shared" si="277"/>
        <v>0</v>
      </c>
      <c r="AD506" s="1">
        <f t="shared" si="261"/>
        <v>0</v>
      </c>
      <c r="AE506" s="1">
        <f t="shared" si="247"/>
        <v>0</v>
      </c>
      <c r="AF506" s="1">
        <f t="shared" si="272"/>
        <v>0</v>
      </c>
      <c r="AG506" s="1">
        <f t="shared" si="273"/>
        <v>0</v>
      </c>
      <c r="AH506" s="1">
        <v>0</v>
      </c>
      <c r="AI506" s="1">
        <v>0</v>
      </c>
      <c r="AJ506" s="1">
        <v>0</v>
      </c>
      <c r="AK506" s="1">
        <v>0</v>
      </c>
      <c r="AL506" s="1">
        <v>0</v>
      </c>
      <c r="AM506" s="1">
        <f t="shared" si="276"/>
        <v>0</v>
      </c>
      <c r="AN506" s="1">
        <v>0</v>
      </c>
      <c r="AO506" s="1">
        <f t="shared" si="278"/>
        <v>0</v>
      </c>
      <c r="AP506" s="1">
        <f t="shared" si="262"/>
        <v>0</v>
      </c>
      <c r="AQ506" s="1">
        <v>0</v>
      </c>
      <c r="AR506" s="1">
        <f t="shared" si="263"/>
        <v>0</v>
      </c>
      <c r="AS506" s="1">
        <v>0</v>
      </c>
      <c r="AT506" s="1">
        <v>0</v>
      </c>
      <c r="AU506" s="1">
        <v>0</v>
      </c>
      <c r="AV506" s="1">
        <v>0</v>
      </c>
      <c r="AW506" s="1">
        <v>0</v>
      </c>
      <c r="AX506" s="1">
        <v>0</v>
      </c>
      <c r="AY506" s="2" t="s">
        <v>1722</v>
      </c>
      <c r="AZ506" s="2" t="s">
        <v>1741</v>
      </c>
      <c r="BA506" s="2" t="s">
        <v>1905</v>
      </c>
      <c r="BB506" s="2" t="s">
        <v>1831</v>
      </c>
      <c r="BC506" s="1">
        <v>2</v>
      </c>
      <c r="BD506" s="1" t="s">
        <v>218</v>
      </c>
      <c r="BE506" s="1">
        <v>1</v>
      </c>
      <c r="BG506" s="1">
        <v>0</v>
      </c>
      <c r="BH506" s="1">
        <v>0</v>
      </c>
      <c r="BI506" s="1">
        <v>1</v>
      </c>
      <c r="BJ506" s="1">
        <v>1</v>
      </c>
      <c r="BK506" s="1">
        <v>2</v>
      </c>
      <c r="BL506" s="1">
        <v>0</v>
      </c>
      <c r="BM506" s="1">
        <v>0</v>
      </c>
      <c r="BO506" s="1">
        <v>0</v>
      </c>
      <c r="BP506" s="1">
        <v>0</v>
      </c>
      <c r="BQ506" s="1">
        <v>0</v>
      </c>
      <c r="BR506" s="1">
        <v>0</v>
      </c>
      <c r="BS506" s="1">
        <v>0</v>
      </c>
      <c r="BT506" s="1">
        <v>0</v>
      </c>
      <c r="BU506" s="1">
        <v>0</v>
      </c>
      <c r="BV506" s="1">
        <v>0</v>
      </c>
      <c r="BW506" s="1">
        <v>0</v>
      </c>
      <c r="BX506" s="1">
        <v>0</v>
      </c>
      <c r="BY506" s="1">
        <v>0</v>
      </c>
      <c r="CB506" s="1">
        <v>0</v>
      </c>
      <c r="CC506" s="1">
        <v>0</v>
      </c>
      <c r="CD506" s="1">
        <v>0</v>
      </c>
    </row>
    <row r="507" spans="1:82" x14ac:dyDescent="0.25">
      <c r="A507" s="1">
        <v>156</v>
      </c>
      <c r="B507" s="2" t="s">
        <v>1404</v>
      </c>
      <c r="C507" s="2" t="s">
        <v>567</v>
      </c>
      <c r="D507" s="7">
        <v>37104</v>
      </c>
      <c r="E507" s="9">
        <v>2001</v>
      </c>
      <c r="F507" s="13">
        <v>36911</v>
      </c>
      <c r="G507" s="13">
        <v>36911</v>
      </c>
      <c r="H507" s="11">
        <f>D507-F507</f>
        <v>193</v>
      </c>
      <c r="I507" s="11">
        <f>D507-G507</f>
        <v>193</v>
      </c>
      <c r="J507" s="9">
        <f t="shared" si="248"/>
        <v>2</v>
      </c>
      <c r="K507" s="9">
        <f t="shared" si="249"/>
        <v>0</v>
      </c>
      <c r="L507" s="9">
        <f t="shared" si="250"/>
        <v>1</v>
      </c>
      <c r="M507" s="9">
        <f t="shared" si="251"/>
        <v>0</v>
      </c>
      <c r="N507" s="1" t="s">
        <v>215</v>
      </c>
      <c r="O507" s="7" t="s">
        <v>1712</v>
      </c>
      <c r="P507" s="1" t="s">
        <v>731</v>
      </c>
      <c r="Q507" s="1">
        <v>0</v>
      </c>
      <c r="R507" s="1" t="s">
        <v>732</v>
      </c>
      <c r="S507" s="1">
        <f t="shared" si="252"/>
        <v>0</v>
      </c>
      <c r="T507" s="1">
        <f t="shared" si="253"/>
        <v>0</v>
      </c>
      <c r="U507" s="1">
        <f t="shared" si="254"/>
        <v>1</v>
      </c>
      <c r="V507" s="1">
        <f t="shared" si="255"/>
        <v>0</v>
      </c>
      <c r="W507" s="1">
        <f t="shared" si="256"/>
        <v>0</v>
      </c>
      <c r="X507" s="1">
        <f t="shared" ref="X507:X525" si="279">IF(AY507="SPECIAL ASSISTANT",1,0)</f>
        <v>0</v>
      </c>
      <c r="Y507" s="1">
        <f t="shared" si="257"/>
        <v>0</v>
      </c>
      <c r="Z507" s="1">
        <f t="shared" si="258"/>
        <v>0</v>
      </c>
      <c r="AA507" s="1">
        <f t="shared" si="259"/>
        <v>0</v>
      </c>
      <c r="AB507" s="1">
        <f t="shared" si="260"/>
        <v>0</v>
      </c>
      <c r="AC507" s="1">
        <f t="shared" si="277"/>
        <v>0</v>
      </c>
      <c r="AD507" s="1">
        <f t="shared" si="261"/>
        <v>0</v>
      </c>
      <c r="AE507" s="1">
        <f t="shared" si="247"/>
        <v>0</v>
      </c>
      <c r="AF507" s="1">
        <f t="shared" si="272"/>
        <v>0</v>
      </c>
      <c r="AG507" s="1">
        <f t="shared" si="273"/>
        <v>0</v>
      </c>
      <c r="AH507" s="1">
        <v>0</v>
      </c>
      <c r="AI507" s="1">
        <v>0</v>
      </c>
      <c r="AJ507" s="1">
        <v>0</v>
      </c>
      <c r="AK507" s="1">
        <v>1</v>
      </c>
      <c r="AL507" s="1">
        <v>0</v>
      </c>
      <c r="AM507" s="1">
        <f t="shared" si="276"/>
        <v>0</v>
      </c>
      <c r="AN507" s="1">
        <v>1</v>
      </c>
      <c r="AO507" s="1">
        <f t="shared" si="278"/>
        <v>0</v>
      </c>
      <c r="AP507" s="1">
        <f t="shared" si="262"/>
        <v>0</v>
      </c>
      <c r="AQ507" s="1">
        <v>0</v>
      </c>
      <c r="AR507" s="1">
        <f t="shared" si="263"/>
        <v>0</v>
      </c>
      <c r="AS507" s="1">
        <v>0</v>
      </c>
      <c r="AT507" s="1">
        <v>0</v>
      </c>
      <c r="AU507" s="1">
        <v>0</v>
      </c>
      <c r="AV507" s="1">
        <v>0</v>
      </c>
      <c r="AW507" s="1">
        <v>0</v>
      </c>
      <c r="AX507" s="1">
        <v>0</v>
      </c>
      <c r="AY507" s="2" t="s">
        <v>1710</v>
      </c>
      <c r="AZ507" s="2" t="s">
        <v>1711</v>
      </c>
      <c r="BA507" s="2" t="s">
        <v>1917</v>
      </c>
      <c r="BB507" s="2" t="s">
        <v>1813</v>
      </c>
    </row>
    <row r="508" spans="1:82" x14ac:dyDescent="0.25">
      <c r="A508" s="1">
        <v>157</v>
      </c>
      <c r="B508" s="2" t="s">
        <v>1404</v>
      </c>
      <c r="C508" s="2" t="s">
        <v>1411</v>
      </c>
      <c r="D508" s="7">
        <v>40531</v>
      </c>
      <c r="E508" s="9">
        <v>2010</v>
      </c>
      <c r="F508" s="13">
        <v>39833</v>
      </c>
      <c r="G508" s="13">
        <v>39833</v>
      </c>
      <c r="H508" s="11">
        <f>D508-F508</f>
        <v>698</v>
      </c>
      <c r="I508" s="11">
        <f>D508-G508</f>
        <v>698</v>
      </c>
      <c r="J508" s="9">
        <f t="shared" si="248"/>
        <v>1</v>
      </c>
      <c r="K508" s="9">
        <f t="shared" si="249"/>
        <v>1</v>
      </c>
      <c r="L508" s="9">
        <f t="shared" si="250"/>
        <v>0</v>
      </c>
      <c r="M508" s="9">
        <f t="shared" si="251"/>
        <v>0</v>
      </c>
      <c r="N508" s="1" t="s">
        <v>65</v>
      </c>
      <c r="O508" s="7"/>
      <c r="P508" s="1" t="s">
        <v>727</v>
      </c>
      <c r="Q508" s="1">
        <v>1</v>
      </c>
      <c r="R508" s="1" t="s">
        <v>728</v>
      </c>
      <c r="S508" s="1">
        <f t="shared" si="252"/>
        <v>0</v>
      </c>
      <c r="T508" s="1">
        <f t="shared" si="253"/>
        <v>1</v>
      </c>
      <c r="U508" s="1">
        <f t="shared" si="254"/>
        <v>0</v>
      </c>
      <c r="V508" s="1">
        <f t="shared" si="255"/>
        <v>0</v>
      </c>
      <c r="W508" s="1">
        <f t="shared" si="256"/>
        <v>0</v>
      </c>
      <c r="X508" s="1">
        <f t="shared" si="279"/>
        <v>0</v>
      </c>
      <c r="Y508" s="1">
        <f t="shared" si="257"/>
        <v>0</v>
      </c>
      <c r="Z508" s="1">
        <f t="shared" si="258"/>
        <v>0</v>
      </c>
      <c r="AA508" s="1">
        <f t="shared" si="259"/>
        <v>0</v>
      </c>
      <c r="AB508" s="1">
        <f t="shared" si="260"/>
        <v>0</v>
      </c>
      <c r="AC508" s="1">
        <f t="shared" si="277"/>
        <v>0</v>
      </c>
      <c r="AD508" s="1">
        <f t="shared" si="261"/>
        <v>0</v>
      </c>
      <c r="AE508" s="1">
        <f t="shared" si="247"/>
        <v>0</v>
      </c>
      <c r="AF508" s="1">
        <f t="shared" si="272"/>
        <v>0</v>
      </c>
      <c r="AG508" s="1">
        <f t="shared" si="273"/>
        <v>0</v>
      </c>
      <c r="AH508" s="1">
        <v>0</v>
      </c>
      <c r="AI508" s="1">
        <v>0</v>
      </c>
      <c r="AJ508" s="1">
        <v>0</v>
      </c>
      <c r="AK508" s="1">
        <v>0</v>
      </c>
      <c r="AL508" s="1">
        <v>0</v>
      </c>
      <c r="AM508" s="1">
        <f t="shared" si="276"/>
        <v>0</v>
      </c>
      <c r="AN508" s="1">
        <v>0</v>
      </c>
      <c r="AO508" s="1">
        <f t="shared" si="278"/>
        <v>0</v>
      </c>
      <c r="AP508" s="1">
        <f t="shared" si="262"/>
        <v>0</v>
      </c>
      <c r="AQ508" s="1">
        <v>0</v>
      </c>
      <c r="AR508" s="1">
        <f t="shared" si="263"/>
        <v>0</v>
      </c>
      <c r="AS508" s="1">
        <v>0</v>
      </c>
      <c r="AT508" s="1">
        <v>1</v>
      </c>
      <c r="AU508" s="1">
        <v>0</v>
      </c>
      <c r="AV508" s="1">
        <v>0</v>
      </c>
      <c r="AW508" s="1">
        <v>0</v>
      </c>
      <c r="AX508" s="1">
        <v>0</v>
      </c>
      <c r="AY508" s="2" t="s">
        <v>1746</v>
      </c>
      <c r="AZ508" s="2"/>
      <c r="BA508" s="2"/>
      <c r="BB508" s="2"/>
      <c r="BC508" s="1">
        <v>2</v>
      </c>
      <c r="BD508" s="1" t="s">
        <v>74</v>
      </c>
      <c r="BE508" s="1">
        <v>1</v>
      </c>
      <c r="BG508" s="1">
        <v>0</v>
      </c>
      <c r="BH508" s="1">
        <v>0</v>
      </c>
      <c r="BI508" s="1">
        <v>0</v>
      </c>
      <c r="BJ508" s="1">
        <v>1</v>
      </c>
      <c r="BK508" s="1">
        <v>1</v>
      </c>
      <c r="BL508" s="1">
        <v>0</v>
      </c>
      <c r="BM508" s="1">
        <v>1</v>
      </c>
      <c r="BN508" s="1" t="s">
        <v>77</v>
      </c>
      <c r="BO508" s="1">
        <v>1</v>
      </c>
      <c r="BP508" s="1">
        <v>0</v>
      </c>
      <c r="BQ508" s="1">
        <v>0</v>
      </c>
      <c r="BR508" s="1">
        <v>1</v>
      </c>
      <c r="BS508" s="1">
        <v>0</v>
      </c>
      <c r="BT508" s="1">
        <v>0</v>
      </c>
      <c r="BU508" s="1">
        <v>0</v>
      </c>
      <c r="BV508" s="1">
        <v>0</v>
      </c>
      <c r="BW508" s="1">
        <v>0</v>
      </c>
      <c r="BX508" s="1">
        <v>1</v>
      </c>
      <c r="BY508" s="1">
        <v>0</v>
      </c>
      <c r="CB508" s="1">
        <v>0</v>
      </c>
      <c r="CC508" s="1">
        <v>0</v>
      </c>
      <c r="CD508" s="1">
        <v>0</v>
      </c>
    </row>
    <row r="509" spans="1:82" x14ac:dyDescent="0.25">
      <c r="A509" s="1">
        <v>154</v>
      </c>
      <c r="B509" s="2" t="s">
        <v>564</v>
      </c>
      <c r="C509" s="2" t="s">
        <v>565</v>
      </c>
      <c r="D509" s="8">
        <v>34849</v>
      </c>
      <c r="E509" s="10">
        <v>1995</v>
      </c>
      <c r="J509" s="9">
        <f t="shared" si="248"/>
        <v>3</v>
      </c>
      <c r="K509" s="9">
        <f t="shared" si="249"/>
        <v>0</v>
      </c>
      <c r="L509" s="9">
        <f t="shared" si="250"/>
        <v>0</v>
      </c>
      <c r="M509" s="9">
        <f t="shared" si="251"/>
        <v>1</v>
      </c>
      <c r="N509" s="1" t="s">
        <v>1879</v>
      </c>
      <c r="O509" s="7"/>
      <c r="P509" s="1" t="s">
        <v>741</v>
      </c>
      <c r="Q509" s="1">
        <v>0</v>
      </c>
      <c r="R509" s="1" t="s">
        <v>742</v>
      </c>
      <c r="S509" s="1">
        <f t="shared" si="252"/>
        <v>1</v>
      </c>
      <c r="T509" s="1">
        <f t="shared" si="253"/>
        <v>0</v>
      </c>
      <c r="U509" s="1">
        <f t="shared" si="254"/>
        <v>0</v>
      </c>
      <c r="V509" s="1">
        <f t="shared" si="255"/>
        <v>0</v>
      </c>
      <c r="W509" s="1">
        <f t="shared" si="256"/>
        <v>0</v>
      </c>
      <c r="X509" s="1">
        <f t="shared" si="279"/>
        <v>0</v>
      </c>
      <c r="Y509" s="1">
        <f t="shared" si="257"/>
        <v>0</v>
      </c>
      <c r="Z509" s="1">
        <f t="shared" si="258"/>
        <v>0</v>
      </c>
      <c r="AA509" s="1">
        <f t="shared" si="259"/>
        <v>0</v>
      </c>
      <c r="AB509" s="1">
        <f t="shared" si="260"/>
        <v>0</v>
      </c>
      <c r="AC509" s="1">
        <f t="shared" si="277"/>
        <v>0</v>
      </c>
      <c r="AD509" s="1">
        <f t="shared" si="261"/>
        <v>0</v>
      </c>
      <c r="AE509" s="1">
        <f t="shared" si="247"/>
        <v>0</v>
      </c>
      <c r="AF509" s="1">
        <f t="shared" si="272"/>
        <v>0</v>
      </c>
      <c r="AG509" s="1">
        <f t="shared" si="273"/>
        <v>0</v>
      </c>
      <c r="AH509" s="1">
        <v>0</v>
      </c>
      <c r="AI509" s="1">
        <v>0</v>
      </c>
      <c r="AJ509" s="1">
        <v>0</v>
      </c>
      <c r="AK509" s="1">
        <v>0</v>
      </c>
      <c r="AL509" s="1">
        <v>0</v>
      </c>
      <c r="AM509" s="1">
        <f t="shared" si="276"/>
        <v>0</v>
      </c>
      <c r="AN509" s="1">
        <v>0</v>
      </c>
      <c r="AO509" s="1">
        <f t="shared" si="278"/>
        <v>0</v>
      </c>
      <c r="AP509" s="1">
        <f t="shared" si="262"/>
        <v>0</v>
      </c>
      <c r="AQ509" s="1">
        <v>1</v>
      </c>
      <c r="AR509" s="1">
        <f t="shared" si="263"/>
        <v>0</v>
      </c>
      <c r="AS509" s="1">
        <v>0</v>
      </c>
      <c r="AT509" s="1">
        <v>0</v>
      </c>
      <c r="AU509" s="1">
        <v>0</v>
      </c>
      <c r="AV509" s="1">
        <v>1</v>
      </c>
      <c r="AW509" s="1">
        <v>0</v>
      </c>
      <c r="AX509" s="1">
        <v>0</v>
      </c>
      <c r="AY509" s="2" t="s">
        <v>566</v>
      </c>
      <c r="AZ509" s="2" t="s">
        <v>1553</v>
      </c>
      <c r="BA509" s="2"/>
      <c r="BB509" s="2" t="s">
        <v>1813</v>
      </c>
      <c r="BC509" s="1">
        <v>3</v>
      </c>
      <c r="BD509" s="1" t="s">
        <v>1921</v>
      </c>
      <c r="BE509" s="1">
        <v>0</v>
      </c>
      <c r="BG509" s="1">
        <v>1</v>
      </c>
      <c r="BH509" s="1">
        <v>1</v>
      </c>
      <c r="BI509" s="1">
        <v>1</v>
      </c>
      <c r="BJ509" s="1">
        <v>1</v>
      </c>
      <c r="BK509" s="1">
        <v>4</v>
      </c>
      <c r="BL509" s="1">
        <v>0</v>
      </c>
      <c r="BM509" s="1">
        <v>0</v>
      </c>
      <c r="BO509" s="1">
        <v>0</v>
      </c>
      <c r="BP509" s="1">
        <v>0</v>
      </c>
      <c r="BQ509" s="1">
        <v>0</v>
      </c>
      <c r="BR509" s="1">
        <v>0</v>
      </c>
      <c r="BS509" s="1">
        <v>1</v>
      </c>
      <c r="BT509" s="1">
        <v>0</v>
      </c>
      <c r="BU509" s="1">
        <v>0</v>
      </c>
      <c r="BV509" s="1">
        <v>0</v>
      </c>
      <c r="BW509" s="1">
        <v>0</v>
      </c>
      <c r="BX509" s="1">
        <v>0</v>
      </c>
      <c r="BY509" s="1">
        <v>0</v>
      </c>
      <c r="CB509" s="1">
        <v>0</v>
      </c>
      <c r="CC509" s="1">
        <v>0</v>
      </c>
      <c r="CD509" s="1">
        <v>0</v>
      </c>
    </row>
    <row r="510" spans="1:82" x14ac:dyDescent="0.25">
      <c r="A510" s="1">
        <v>153</v>
      </c>
      <c r="B510" s="2" t="s">
        <v>1249</v>
      </c>
      <c r="C510" s="2" t="s">
        <v>1250</v>
      </c>
      <c r="D510" s="8">
        <v>38529</v>
      </c>
      <c r="E510" s="9">
        <v>2005</v>
      </c>
      <c r="F510" s="13">
        <v>38372</v>
      </c>
      <c r="G510" s="13">
        <v>36911</v>
      </c>
      <c r="H510" s="11">
        <f>D510-F510</f>
        <v>157</v>
      </c>
      <c r="I510" s="11">
        <f>D510-G510</f>
        <v>1618</v>
      </c>
      <c r="J510" s="9">
        <f t="shared" si="248"/>
        <v>2</v>
      </c>
      <c r="K510" s="9">
        <f t="shared" si="249"/>
        <v>0</v>
      </c>
      <c r="L510" s="9">
        <f t="shared" si="250"/>
        <v>1</v>
      </c>
      <c r="M510" s="9">
        <f t="shared" si="251"/>
        <v>0</v>
      </c>
      <c r="N510" s="1" t="s">
        <v>215</v>
      </c>
      <c r="O510" s="7" t="s">
        <v>1795</v>
      </c>
      <c r="P510" s="1" t="s">
        <v>727</v>
      </c>
      <c r="Q510" s="1">
        <v>1</v>
      </c>
      <c r="R510" s="1" t="s">
        <v>728</v>
      </c>
      <c r="S510" s="1">
        <f t="shared" si="252"/>
        <v>0</v>
      </c>
      <c r="T510" s="1">
        <f t="shared" si="253"/>
        <v>1</v>
      </c>
      <c r="U510" s="1">
        <f t="shared" si="254"/>
        <v>0</v>
      </c>
      <c r="V510" s="1">
        <f t="shared" si="255"/>
        <v>0</v>
      </c>
      <c r="W510" s="1">
        <f t="shared" si="256"/>
        <v>0</v>
      </c>
      <c r="X510" s="1">
        <f t="shared" si="279"/>
        <v>1</v>
      </c>
      <c r="Y510" s="1">
        <f t="shared" si="257"/>
        <v>0</v>
      </c>
      <c r="Z510" s="1">
        <f t="shared" si="258"/>
        <v>0</v>
      </c>
      <c r="AA510" s="1">
        <f t="shared" si="259"/>
        <v>0</v>
      </c>
      <c r="AB510" s="1">
        <f t="shared" si="260"/>
        <v>0</v>
      </c>
      <c r="AC510" s="1">
        <f t="shared" si="277"/>
        <v>0</v>
      </c>
      <c r="AD510" s="1">
        <f t="shared" si="261"/>
        <v>0</v>
      </c>
      <c r="AE510" s="1">
        <f t="shared" si="247"/>
        <v>0</v>
      </c>
      <c r="AF510" s="1">
        <f t="shared" si="272"/>
        <v>0</v>
      </c>
      <c r="AG510" s="1">
        <f t="shared" si="273"/>
        <v>0</v>
      </c>
      <c r="AH510" s="1">
        <v>0</v>
      </c>
      <c r="AI510" s="1">
        <v>0</v>
      </c>
      <c r="AJ510" s="1">
        <v>0</v>
      </c>
      <c r="AK510" s="1">
        <v>0</v>
      </c>
      <c r="AL510" s="1">
        <v>0</v>
      </c>
      <c r="AM510" s="1">
        <f t="shared" si="276"/>
        <v>0</v>
      </c>
      <c r="AN510" s="1">
        <v>0</v>
      </c>
      <c r="AO510" s="1">
        <f t="shared" si="278"/>
        <v>0</v>
      </c>
      <c r="AP510" s="1">
        <f t="shared" si="262"/>
        <v>0</v>
      </c>
      <c r="AQ510" s="1">
        <v>0</v>
      </c>
      <c r="AR510" s="1">
        <f t="shared" si="263"/>
        <v>0</v>
      </c>
      <c r="AS510" s="1">
        <v>0</v>
      </c>
      <c r="AT510" s="1">
        <v>0</v>
      </c>
      <c r="AU510" s="1">
        <v>0</v>
      </c>
      <c r="AV510" s="1">
        <v>0</v>
      </c>
      <c r="AW510" s="1">
        <v>0</v>
      </c>
      <c r="AX510" s="1">
        <v>0</v>
      </c>
      <c r="AY510" s="2" t="s">
        <v>1722</v>
      </c>
      <c r="AZ510" s="2" t="s">
        <v>1736</v>
      </c>
      <c r="BA510" s="2" t="s">
        <v>1906</v>
      </c>
      <c r="BB510" s="2" t="s">
        <v>1813</v>
      </c>
    </row>
    <row r="511" spans="1:82" x14ac:dyDescent="0.25">
      <c r="A511" s="1">
        <v>152</v>
      </c>
      <c r="B511" s="2" t="s">
        <v>793</v>
      </c>
      <c r="C511" s="1" t="s">
        <v>794</v>
      </c>
      <c r="D511" s="7">
        <v>37242</v>
      </c>
      <c r="E511" s="9">
        <v>2001</v>
      </c>
      <c r="F511" s="13">
        <v>36911</v>
      </c>
      <c r="G511" s="13">
        <v>36911</v>
      </c>
      <c r="H511" s="11">
        <f>D511-F511</f>
        <v>331</v>
      </c>
      <c r="I511" s="11">
        <f>D511-G511</f>
        <v>331</v>
      </c>
      <c r="J511" s="9">
        <f t="shared" si="248"/>
        <v>2</v>
      </c>
      <c r="K511" s="9">
        <f t="shared" si="249"/>
        <v>0</v>
      </c>
      <c r="L511" s="9">
        <f t="shared" si="250"/>
        <v>1</v>
      </c>
      <c r="M511" s="9">
        <f t="shared" si="251"/>
        <v>0</v>
      </c>
      <c r="N511" s="1" t="s">
        <v>215</v>
      </c>
      <c r="O511" s="7" t="s">
        <v>1489</v>
      </c>
      <c r="P511" s="1" t="s">
        <v>727</v>
      </c>
      <c r="Q511" s="1">
        <v>1</v>
      </c>
      <c r="R511" s="1" t="s">
        <v>728</v>
      </c>
      <c r="S511" s="1">
        <f t="shared" si="252"/>
        <v>0</v>
      </c>
      <c r="T511" s="1">
        <f t="shared" si="253"/>
        <v>1</v>
      </c>
      <c r="U511" s="1">
        <f t="shared" si="254"/>
        <v>0</v>
      </c>
      <c r="V511" s="1">
        <f t="shared" si="255"/>
        <v>0</v>
      </c>
      <c r="W511" s="1">
        <f t="shared" si="256"/>
        <v>0</v>
      </c>
      <c r="X511" s="1">
        <f t="shared" si="279"/>
        <v>0</v>
      </c>
      <c r="Y511" s="1">
        <f t="shared" si="257"/>
        <v>0</v>
      </c>
      <c r="Z511" s="1">
        <f t="shared" si="258"/>
        <v>0</v>
      </c>
      <c r="AA511" s="1">
        <f t="shared" si="259"/>
        <v>0</v>
      </c>
      <c r="AB511" s="1">
        <f t="shared" si="260"/>
        <v>0</v>
      </c>
      <c r="AC511" s="1">
        <f t="shared" si="277"/>
        <v>0</v>
      </c>
      <c r="AD511" s="1">
        <f t="shared" si="261"/>
        <v>0</v>
      </c>
      <c r="AE511" s="1">
        <f t="shared" si="247"/>
        <v>0</v>
      </c>
      <c r="AF511" s="1">
        <f t="shared" si="272"/>
        <v>0</v>
      </c>
      <c r="AG511" s="1">
        <f t="shared" si="273"/>
        <v>0</v>
      </c>
      <c r="AH511" s="1">
        <v>0</v>
      </c>
      <c r="AI511" s="1">
        <v>0</v>
      </c>
      <c r="AJ511" s="1">
        <v>0</v>
      </c>
      <c r="AK511" s="1">
        <v>0</v>
      </c>
      <c r="AL511" s="1">
        <v>0</v>
      </c>
      <c r="AM511" s="1">
        <f t="shared" si="276"/>
        <v>0</v>
      </c>
      <c r="AN511" s="1">
        <v>0</v>
      </c>
      <c r="AO511" s="1">
        <f t="shared" si="278"/>
        <v>0</v>
      </c>
      <c r="AP511" s="1">
        <f t="shared" si="262"/>
        <v>0</v>
      </c>
      <c r="AQ511" s="1">
        <v>0</v>
      </c>
      <c r="AR511" s="1">
        <f t="shared" si="263"/>
        <v>0</v>
      </c>
      <c r="AS511" s="1">
        <v>0</v>
      </c>
      <c r="AT511" s="1">
        <v>0</v>
      </c>
      <c r="AU511" s="1">
        <v>0</v>
      </c>
      <c r="AV511" s="1">
        <v>1</v>
      </c>
      <c r="AW511" s="1">
        <v>0</v>
      </c>
      <c r="AX511" s="1">
        <v>0</v>
      </c>
      <c r="AY511" s="2" t="s">
        <v>1754</v>
      </c>
      <c r="AZ511" s="2" t="s">
        <v>1741</v>
      </c>
      <c r="BA511" s="2" t="s">
        <v>1905</v>
      </c>
      <c r="BB511" s="2" t="s">
        <v>1813</v>
      </c>
    </row>
    <row r="512" spans="1:82" x14ac:dyDescent="0.25">
      <c r="A512" s="1">
        <v>151</v>
      </c>
      <c r="B512" s="1" t="s">
        <v>935</v>
      </c>
      <c r="C512" s="1" t="s">
        <v>562</v>
      </c>
      <c r="D512" s="7">
        <v>39475</v>
      </c>
      <c r="E512" s="9">
        <v>2008</v>
      </c>
      <c r="F512" s="13">
        <v>38372</v>
      </c>
      <c r="G512" s="13">
        <v>36911</v>
      </c>
      <c r="H512" s="11">
        <f>D512-F512</f>
        <v>1103</v>
      </c>
      <c r="I512" s="11">
        <f>D512-G512</f>
        <v>2564</v>
      </c>
      <c r="J512" s="9">
        <f t="shared" si="248"/>
        <v>2</v>
      </c>
      <c r="K512" s="9">
        <f t="shared" si="249"/>
        <v>0</v>
      </c>
      <c r="L512" s="9">
        <f t="shared" si="250"/>
        <v>1</v>
      </c>
      <c r="M512" s="9">
        <f t="shared" si="251"/>
        <v>0</v>
      </c>
      <c r="N512" s="1" t="s">
        <v>215</v>
      </c>
      <c r="O512" s="7" t="s">
        <v>1666</v>
      </c>
      <c r="P512" s="1" t="s">
        <v>727</v>
      </c>
      <c r="Q512" s="1">
        <v>1</v>
      </c>
      <c r="R512" s="1" t="s">
        <v>728</v>
      </c>
      <c r="S512" s="1">
        <f t="shared" si="252"/>
        <v>0</v>
      </c>
      <c r="T512" s="1">
        <f t="shared" si="253"/>
        <v>1</v>
      </c>
      <c r="U512" s="1">
        <f t="shared" si="254"/>
        <v>0</v>
      </c>
      <c r="V512" s="1">
        <f t="shared" si="255"/>
        <v>0</v>
      </c>
      <c r="W512" s="1">
        <f t="shared" si="256"/>
        <v>0</v>
      </c>
      <c r="X512" s="1">
        <f t="shared" si="279"/>
        <v>0</v>
      </c>
      <c r="Y512" s="1">
        <f t="shared" si="257"/>
        <v>0</v>
      </c>
      <c r="Z512" s="1">
        <f t="shared" si="258"/>
        <v>0</v>
      </c>
      <c r="AA512" s="1">
        <f t="shared" si="259"/>
        <v>0</v>
      </c>
      <c r="AB512" s="1">
        <f t="shared" si="260"/>
        <v>0</v>
      </c>
      <c r="AC512" s="1">
        <f t="shared" si="277"/>
        <v>0</v>
      </c>
      <c r="AD512" s="1">
        <f t="shared" si="261"/>
        <v>0</v>
      </c>
      <c r="AE512" s="1">
        <f t="shared" si="247"/>
        <v>0</v>
      </c>
      <c r="AF512" s="1">
        <f t="shared" si="272"/>
        <v>0</v>
      </c>
      <c r="AG512" s="1">
        <f t="shared" si="273"/>
        <v>0</v>
      </c>
      <c r="AH512" s="1">
        <v>0</v>
      </c>
      <c r="AI512" s="1">
        <v>0</v>
      </c>
      <c r="AJ512" s="1">
        <v>0</v>
      </c>
      <c r="AK512" s="1">
        <v>0</v>
      </c>
      <c r="AL512" s="1">
        <v>0</v>
      </c>
      <c r="AM512" s="1">
        <f t="shared" si="276"/>
        <v>0</v>
      </c>
      <c r="AN512" s="1">
        <v>0</v>
      </c>
      <c r="AO512" s="1">
        <f t="shared" si="278"/>
        <v>0</v>
      </c>
      <c r="AP512" s="1">
        <f t="shared" si="262"/>
        <v>0</v>
      </c>
      <c r="AQ512" s="1">
        <v>0</v>
      </c>
      <c r="AR512" s="1">
        <f t="shared" si="263"/>
        <v>0</v>
      </c>
      <c r="AS512" s="1">
        <v>0</v>
      </c>
      <c r="AT512" s="1">
        <v>1</v>
      </c>
      <c r="AU512" s="1">
        <v>0</v>
      </c>
      <c r="AV512" s="1">
        <v>0</v>
      </c>
      <c r="AW512" s="1">
        <v>0</v>
      </c>
      <c r="AX512" s="1">
        <v>0</v>
      </c>
      <c r="AY512" s="2" t="s">
        <v>1745</v>
      </c>
      <c r="AZ512" s="2" t="s">
        <v>1740</v>
      </c>
      <c r="BA512" s="2" t="s">
        <v>1907</v>
      </c>
      <c r="BB512" s="2" t="s">
        <v>1813</v>
      </c>
      <c r="BC512" s="1">
        <v>1</v>
      </c>
      <c r="BD512" s="1" t="s">
        <v>1918</v>
      </c>
      <c r="BE512" s="1">
        <v>0</v>
      </c>
      <c r="BG512" s="1">
        <v>0</v>
      </c>
      <c r="BH512" s="1">
        <v>0</v>
      </c>
      <c r="BI512" s="1">
        <v>0</v>
      </c>
      <c r="BJ512" s="1">
        <v>0</v>
      </c>
      <c r="BK512" s="1">
        <v>0</v>
      </c>
      <c r="BL512" s="1">
        <v>0</v>
      </c>
      <c r="BM512" s="1">
        <v>1</v>
      </c>
      <c r="BN512" s="1" t="s">
        <v>1932</v>
      </c>
      <c r="BO512" s="1">
        <v>0</v>
      </c>
      <c r="BP512" s="1">
        <v>1</v>
      </c>
      <c r="BQ512" s="1">
        <v>0</v>
      </c>
      <c r="BR512" s="1">
        <v>0</v>
      </c>
      <c r="BS512" s="1">
        <v>0</v>
      </c>
      <c r="BT512" s="1">
        <v>0</v>
      </c>
      <c r="BU512" s="1">
        <v>0</v>
      </c>
      <c r="BV512" s="1">
        <v>0</v>
      </c>
      <c r="BW512" s="1">
        <v>0</v>
      </c>
      <c r="BX512" s="1">
        <v>1</v>
      </c>
      <c r="BY512" s="1">
        <v>0</v>
      </c>
      <c r="CB512" s="1">
        <v>2</v>
      </c>
      <c r="CC512" s="1">
        <v>0</v>
      </c>
      <c r="CD512" s="1">
        <v>0</v>
      </c>
    </row>
    <row r="513" spans="1:83" x14ac:dyDescent="0.25">
      <c r="A513" s="1">
        <v>150</v>
      </c>
      <c r="B513" s="1" t="s">
        <v>560</v>
      </c>
      <c r="C513" s="1" t="s">
        <v>561</v>
      </c>
      <c r="D513" s="7">
        <v>35183</v>
      </c>
      <c r="E513" s="9">
        <v>1996</v>
      </c>
      <c r="F513" s="13"/>
      <c r="G513" s="13"/>
      <c r="H513" s="11"/>
      <c r="I513" s="11"/>
      <c r="J513" s="9">
        <f t="shared" si="248"/>
        <v>3</v>
      </c>
      <c r="K513" s="9">
        <f t="shared" si="249"/>
        <v>0</v>
      </c>
      <c r="L513" s="9">
        <f t="shared" si="250"/>
        <v>0</v>
      </c>
      <c r="M513" s="9">
        <f t="shared" si="251"/>
        <v>1</v>
      </c>
      <c r="N513" s="1" t="s">
        <v>1879</v>
      </c>
      <c r="O513" s="7">
        <v>37009</v>
      </c>
      <c r="P513" s="1" t="s">
        <v>727</v>
      </c>
      <c r="Q513" s="1">
        <v>1</v>
      </c>
      <c r="R513" s="1" t="s">
        <v>728</v>
      </c>
      <c r="S513" s="1">
        <f t="shared" si="252"/>
        <v>0</v>
      </c>
      <c r="T513" s="1">
        <f t="shared" si="253"/>
        <v>1</v>
      </c>
      <c r="U513" s="1">
        <f t="shared" si="254"/>
        <v>0</v>
      </c>
      <c r="V513" s="1">
        <f t="shared" si="255"/>
        <v>0</v>
      </c>
      <c r="W513" s="1">
        <f t="shared" si="256"/>
        <v>0</v>
      </c>
      <c r="X513" s="1">
        <f t="shared" si="279"/>
        <v>0</v>
      </c>
      <c r="Y513" s="1">
        <f t="shared" si="257"/>
        <v>0</v>
      </c>
      <c r="Z513" s="1">
        <f t="shared" si="258"/>
        <v>0</v>
      </c>
      <c r="AA513" s="1">
        <f t="shared" si="259"/>
        <v>0</v>
      </c>
      <c r="AB513" s="1">
        <f t="shared" si="260"/>
        <v>0</v>
      </c>
      <c r="AC513" s="1">
        <f t="shared" si="277"/>
        <v>0</v>
      </c>
      <c r="AD513" s="1">
        <f t="shared" si="261"/>
        <v>0</v>
      </c>
      <c r="AE513" s="1">
        <f t="shared" ref="AE513:AE576" si="280">IF(AY513="ASSOCIATE ASSISTANT SECRETARY",1,0)</f>
        <v>0</v>
      </c>
      <c r="AF513" s="1">
        <f t="shared" si="272"/>
        <v>0</v>
      </c>
      <c r="AG513" s="1">
        <f t="shared" si="273"/>
        <v>0</v>
      </c>
      <c r="AH513" s="1">
        <v>0</v>
      </c>
      <c r="AI513" s="1">
        <v>0</v>
      </c>
      <c r="AJ513" s="1">
        <v>0</v>
      </c>
      <c r="AK513" s="1">
        <v>0</v>
      </c>
      <c r="AL513" s="1">
        <v>0</v>
      </c>
      <c r="AM513" s="1">
        <f t="shared" si="276"/>
        <v>0</v>
      </c>
      <c r="AN513" s="1">
        <v>0</v>
      </c>
      <c r="AO513" s="1">
        <f t="shared" si="278"/>
        <v>0</v>
      </c>
      <c r="AP513" s="1">
        <f t="shared" si="262"/>
        <v>0</v>
      </c>
      <c r="AQ513" s="1">
        <v>0</v>
      </c>
      <c r="AR513" s="1">
        <f t="shared" si="263"/>
        <v>0</v>
      </c>
      <c r="AS513" s="1">
        <v>0</v>
      </c>
      <c r="AT513" s="1">
        <v>0</v>
      </c>
      <c r="AU513" s="1">
        <v>0</v>
      </c>
      <c r="AV513" s="1">
        <v>0</v>
      </c>
      <c r="AW513" s="1">
        <v>0</v>
      </c>
      <c r="AX513" s="1">
        <v>0</v>
      </c>
      <c r="AY513" s="2" t="s">
        <v>1589</v>
      </c>
      <c r="AZ513" s="2"/>
      <c r="BA513" s="2"/>
      <c r="BB513" s="2"/>
    </row>
    <row r="514" spans="1:83" x14ac:dyDescent="0.25">
      <c r="A514" s="1">
        <v>148</v>
      </c>
      <c r="B514" s="2" t="s">
        <v>889</v>
      </c>
      <c r="C514" s="1" t="s">
        <v>890</v>
      </c>
      <c r="D514" s="7">
        <v>37130</v>
      </c>
      <c r="E514" s="9">
        <v>2001</v>
      </c>
      <c r="F514" s="13">
        <v>36911</v>
      </c>
      <c r="G514" s="13">
        <v>36911</v>
      </c>
      <c r="H514" s="11">
        <f t="shared" ref="H514:H521" si="281">D514-F514</f>
        <v>219</v>
      </c>
      <c r="I514" s="11">
        <f t="shared" ref="I514:I521" si="282">D514-G514</f>
        <v>219</v>
      </c>
      <c r="J514" s="9">
        <f t="shared" ref="J514:J577" si="283">IF(N514="Obama",1,IF(N514="Clinton",3,IF(N514="Bush",2,IF(N514="Reagan",5,IF(N514="Carter",6,IF(N514="Nixon",8))))))</f>
        <v>2</v>
      </c>
      <c r="K514" s="9">
        <f t="shared" ref="K514:K577" si="284">IF(N514="Obama",1,0)</f>
        <v>0</v>
      </c>
      <c r="L514" s="9">
        <f t="shared" ref="L514:L577" si="285">IF(N514="Bush",1,0)</f>
        <v>1</v>
      </c>
      <c r="M514" s="9">
        <f t="shared" ref="M514:M577" si="286">IF(N514="Clinton",1,0)</f>
        <v>0</v>
      </c>
      <c r="N514" s="1" t="s">
        <v>215</v>
      </c>
      <c r="O514" s="7" t="s">
        <v>1539</v>
      </c>
      <c r="P514" s="1" t="s">
        <v>727</v>
      </c>
      <c r="Q514" s="1">
        <v>1</v>
      </c>
      <c r="R514" s="1" t="s">
        <v>728</v>
      </c>
      <c r="S514" s="1">
        <f t="shared" ref="S514:S577" si="287">IF(R514="SES",1,0)</f>
        <v>0</v>
      </c>
      <c r="T514" s="1">
        <f t="shared" ref="T514:T577" si="288">IF(R514="Sched C",1,0)</f>
        <v>1</v>
      </c>
      <c r="U514" s="1">
        <f t="shared" ref="U514:U577" si="289">IF(R514="PAS",1,0)</f>
        <v>0</v>
      </c>
      <c r="V514" s="1">
        <f t="shared" ref="V514:V577" si="290">IF(AY514="CHIEF OF STAFF",1,0)</f>
        <v>0</v>
      </c>
      <c r="W514" s="1">
        <f t="shared" ref="W514:W577" si="291">IF(AY514="COMMISSIONER OF LABOR STATISTICS",1,0)</f>
        <v>0</v>
      </c>
      <c r="X514" s="1">
        <f t="shared" si="279"/>
        <v>0</v>
      </c>
      <c r="Y514" s="1">
        <f t="shared" ref="Y514:Y577" si="292">IF(AY514="STAFF ASSISTANT",1,0)</f>
        <v>1</v>
      </c>
      <c r="Z514" s="1">
        <f t="shared" ref="Z514:Z577" si="293">IF(AY514="RESEARCH ASSISTANT",1,0)</f>
        <v>0</v>
      </c>
      <c r="AA514" s="1">
        <f t="shared" ref="AA514:AA577" si="294">IF(AY514="REGIONAL REPRESENTATIVE",1,0)</f>
        <v>0</v>
      </c>
      <c r="AB514" s="1">
        <f t="shared" ref="AB514:AB577" si="295">IF(AY514="REGIONAL ASSISTANT",1,0)</f>
        <v>0</v>
      </c>
      <c r="AC514" s="1">
        <f t="shared" si="277"/>
        <v>0</v>
      </c>
      <c r="AD514" s="1">
        <f t="shared" ref="AD514:AD577" si="296">IF(AY514="SENIOR POLICY ANALYST",1,0)</f>
        <v>0</v>
      </c>
      <c r="AE514" s="1">
        <f t="shared" si="280"/>
        <v>0</v>
      </c>
      <c r="AF514" s="1">
        <f t="shared" si="272"/>
        <v>0</v>
      </c>
      <c r="AG514" s="1">
        <f t="shared" si="273"/>
        <v>0</v>
      </c>
      <c r="AH514" s="1">
        <v>0</v>
      </c>
      <c r="AI514" s="1">
        <v>0</v>
      </c>
      <c r="AJ514" s="1">
        <v>0</v>
      </c>
      <c r="AK514" s="1">
        <v>0</v>
      </c>
      <c r="AL514" s="1">
        <v>0</v>
      </c>
      <c r="AM514" s="1">
        <f t="shared" si="276"/>
        <v>0</v>
      </c>
      <c r="AN514" s="1">
        <v>0</v>
      </c>
      <c r="AO514" s="1">
        <f t="shared" si="278"/>
        <v>0</v>
      </c>
      <c r="AP514" s="1">
        <f t="shared" ref="AP514:AP521" si="297">IF(K514="FORD",1,0)</f>
        <v>0</v>
      </c>
      <c r="AQ514" s="1">
        <v>0</v>
      </c>
      <c r="AR514" s="1">
        <f t="shared" ref="AR514:AR577" si="298">IF(AY514="SOLICITOR OF LABOR",1,0)</f>
        <v>0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">
        <v>0</v>
      </c>
      <c r="AY514" s="2" t="s">
        <v>1735</v>
      </c>
      <c r="AZ514" s="2" t="s">
        <v>1740</v>
      </c>
      <c r="BA514" s="2" t="s">
        <v>1907</v>
      </c>
      <c r="BB514" s="2" t="s">
        <v>1813</v>
      </c>
    </row>
    <row r="515" spans="1:83" x14ac:dyDescent="0.25">
      <c r="A515" s="1">
        <v>147</v>
      </c>
      <c r="B515" s="1" t="s">
        <v>1450</v>
      </c>
      <c r="C515" s="1" t="s">
        <v>563</v>
      </c>
      <c r="D515" s="7">
        <v>39915</v>
      </c>
      <c r="E515" s="9">
        <v>2009</v>
      </c>
      <c r="F515" s="13">
        <v>39833</v>
      </c>
      <c r="G515" s="13">
        <v>39833</v>
      </c>
      <c r="H515" s="11">
        <f t="shared" si="281"/>
        <v>82</v>
      </c>
      <c r="I515" s="11">
        <f t="shared" si="282"/>
        <v>82</v>
      </c>
      <c r="J515" s="9">
        <f t="shared" si="283"/>
        <v>1</v>
      </c>
      <c r="K515" s="9">
        <f t="shared" si="284"/>
        <v>1</v>
      </c>
      <c r="L515" s="9">
        <f t="shared" si="285"/>
        <v>0</v>
      </c>
      <c r="M515" s="9">
        <f t="shared" si="286"/>
        <v>0</v>
      </c>
      <c r="N515" s="1" t="s">
        <v>197</v>
      </c>
      <c r="P515" s="1" t="s">
        <v>727</v>
      </c>
      <c r="Q515" s="1">
        <v>1</v>
      </c>
      <c r="R515" s="1" t="s">
        <v>728</v>
      </c>
      <c r="S515" s="1">
        <f t="shared" si="287"/>
        <v>0</v>
      </c>
      <c r="T515" s="1">
        <f t="shared" si="288"/>
        <v>1</v>
      </c>
      <c r="U515" s="1">
        <f t="shared" si="289"/>
        <v>0</v>
      </c>
      <c r="V515" s="1">
        <f t="shared" si="290"/>
        <v>0</v>
      </c>
      <c r="W515" s="1">
        <f t="shared" si="291"/>
        <v>0</v>
      </c>
      <c r="X515" s="1">
        <f t="shared" si="279"/>
        <v>0</v>
      </c>
      <c r="Y515" s="1">
        <f t="shared" si="292"/>
        <v>0</v>
      </c>
      <c r="Z515" s="1">
        <f t="shared" si="293"/>
        <v>0</v>
      </c>
      <c r="AA515" s="1">
        <f t="shared" si="294"/>
        <v>0</v>
      </c>
      <c r="AB515" s="1">
        <f t="shared" si="295"/>
        <v>0</v>
      </c>
      <c r="AC515" s="1">
        <f t="shared" si="277"/>
        <v>0</v>
      </c>
      <c r="AD515" s="1">
        <f t="shared" si="296"/>
        <v>0</v>
      </c>
      <c r="AE515" s="1">
        <f t="shared" si="280"/>
        <v>0</v>
      </c>
      <c r="AF515" s="1">
        <f t="shared" si="272"/>
        <v>0</v>
      </c>
      <c r="AG515" s="1">
        <f t="shared" si="273"/>
        <v>0</v>
      </c>
      <c r="AH515" s="1">
        <v>0</v>
      </c>
      <c r="AI515" s="1">
        <v>0</v>
      </c>
      <c r="AJ515" s="1">
        <v>0</v>
      </c>
      <c r="AK515" s="1">
        <v>0</v>
      </c>
      <c r="AL515" s="1">
        <v>0</v>
      </c>
      <c r="AM515" s="1">
        <f t="shared" si="276"/>
        <v>0</v>
      </c>
      <c r="AN515" s="1">
        <v>0</v>
      </c>
      <c r="AO515" s="1">
        <f t="shared" si="278"/>
        <v>0</v>
      </c>
      <c r="AP515" s="1">
        <f t="shared" si="297"/>
        <v>0</v>
      </c>
      <c r="AQ515" s="1">
        <v>0</v>
      </c>
      <c r="AR515" s="1">
        <f t="shared" si="298"/>
        <v>0</v>
      </c>
      <c r="AS515" s="1">
        <v>0</v>
      </c>
      <c r="AT515" s="1">
        <v>1</v>
      </c>
      <c r="AU515" s="1">
        <v>0</v>
      </c>
      <c r="AV515" s="1">
        <v>0</v>
      </c>
      <c r="AW515" s="1">
        <v>0</v>
      </c>
      <c r="AX515" s="1">
        <v>0</v>
      </c>
      <c r="AY515" s="2" t="s">
        <v>1746</v>
      </c>
      <c r="AZ515" s="2" t="s">
        <v>1751</v>
      </c>
      <c r="BA515" s="2" t="s">
        <v>1904</v>
      </c>
      <c r="BB515" s="2" t="s">
        <v>1813</v>
      </c>
    </row>
    <row r="516" spans="1:83" x14ac:dyDescent="0.25">
      <c r="A516" s="1">
        <v>146</v>
      </c>
      <c r="B516" s="1" t="s">
        <v>1286</v>
      </c>
      <c r="C516" s="1" t="s">
        <v>1287</v>
      </c>
      <c r="D516" s="7">
        <v>39497</v>
      </c>
      <c r="E516" s="10">
        <v>2008</v>
      </c>
      <c r="F516" s="13">
        <v>38372</v>
      </c>
      <c r="G516" s="13">
        <v>36911</v>
      </c>
      <c r="H516" s="11">
        <f t="shared" si="281"/>
        <v>1125</v>
      </c>
      <c r="I516" s="11">
        <f t="shared" si="282"/>
        <v>2586</v>
      </c>
      <c r="J516" s="9">
        <f t="shared" si="283"/>
        <v>2</v>
      </c>
      <c r="K516" s="9">
        <f t="shared" si="284"/>
        <v>0</v>
      </c>
      <c r="L516" s="9">
        <f t="shared" si="285"/>
        <v>1</v>
      </c>
      <c r="M516" s="9">
        <f t="shared" si="286"/>
        <v>0</v>
      </c>
      <c r="N516" s="1" t="s">
        <v>215</v>
      </c>
      <c r="O516" s="7" t="s">
        <v>1809</v>
      </c>
      <c r="P516" s="1" t="s">
        <v>727</v>
      </c>
      <c r="Q516" s="1">
        <v>1</v>
      </c>
      <c r="R516" s="1" t="s">
        <v>728</v>
      </c>
      <c r="S516" s="1">
        <f t="shared" si="287"/>
        <v>0</v>
      </c>
      <c r="T516" s="1">
        <f t="shared" si="288"/>
        <v>1</v>
      </c>
      <c r="U516" s="1">
        <f t="shared" si="289"/>
        <v>0</v>
      </c>
      <c r="V516" s="1">
        <f t="shared" si="290"/>
        <v>0</v>
      </c>
      <c r="W516" s="1">
        <f t="shared" si="291"/>
        <v>0</v>
      </c>
      <c r="X516" s="1">
        <f t="shared" si="279"/>
        <v>0</v>
      </c>
      <c r="Y516" s="1">
        <f t="shared" si="292"/>
        <v>0</v>
      </c>
      <c r="Z516" s="1">
        <f t="shared" si="293"/>
        <v>0</v>
      </c>
      <c r="AA516" s="1">
        <f t="shared" si="294"/>
        <v>0</v>
      </c>
      <c r="AB516" s="1">
        <f t="shared" si="295"/>
        <v>0</v>
      </c>
      <c r="AC516" s="1">
        <f t="shared" si="277"/>
        <v>0</v>
      </c>
      <c r="AD516" s="1">
        <f t="shared" si="296"/>
        <v>0</v>
      </c>
      <c r="AE516" s="1">
        <f t="shared" si="280"/>
        <v>0</v>
      </c>
      <c r="AF516" s="1">
        <f t="shared" si="272"/>
        <v>0</v>
      </c>
      <c r="AG516" s="1">
        <f t="shared" si="273"/>
        <v>0</v>
      </c>
      <c r="AH516" s="1">
        <v>0</v>
      </c>
      <c r="AI516" s="1">
        <v>0</v>
      </c>
      <c r="AJ516" s="1">
        <v>0</v>
      </c>
      <c r="AK516" s="1">
        <v>0</v>
      </c>
      <c r="AL516" s="1">
        <v>0</v>
      </c>
      <c r="AM516" s="1">
        <f t="shared" si="276"/>
        <v>0</v>
      </c>
      <c r="AN516" s="1">
        <v>0</v>
      </c>
      <c r="AO516" s="1">
        <f t="shared" si="278"/>
        <v>0</v>
      </c>
      <c r="AP516" s="1">
        <f t="shared" si="297"/>
        <v>0</v>
      </c>
      <c r="AQ516" s="1">
        <v>1</v>
      </c>
      <c r="AR516" s="1">
        <f t="shared" si="298"/>
        <v>0</v>
      </c>
      <c r="AS516" s="1">
        <v>0</v>
      </c>
      <c r="AT516" s="1">
        <v>0</v>
      </c>
      <c r="AU516" s="1">
        <v>0</v>
      </c>
      <c r="AV516" s="1">
        <v>0</v>
      </c>
      <c r="AW516" s="1">
        <v>0</v>
      </c>
      <c r="AX516" s="1">
        <v>0</v>
      </c>
      <c r="AY516" s="2" t="s">
        <v>1852</v>
      </c>
      <c r="AZ516" s="2" t="s">
        <v>1598</v>
      </c>
      <c r="BA516" s="2" t="s">
        <v>1905</v>
      </c>
      <c r="BB516" s="2" t="s">
        <v>1831</v>
      </c>
      <c r="BC516" s="1">
        <v>2</v>
      </c>
      <c r="BD516" s="1" t="s">
        <v>1923</v>
      </c>
      <c r="BE516" s="1">
        <v>1</v>
      </c>
      <c r="BG516" s="1">
        <v>1</v>
      </c>
      <c r="BH516" s="1">
        <v>0</v>
      </c>
      <c r="BI516" s="1">
        <v>0</v>
      </c>
      <c r="BJ516" s="1">
        <v>0</v>
      </c>
      <c r="BK516" s="1">
        <v>1</v>
      </c>
      <c r="BL516" s="1">
        <v>0</v>
      </c>
      <c r="BM516" s="1">
        <v>0</v>
      </c>
      <c r="BO516" s="1">
        <v>0</v>
      </c>
      <c r="BP516" s="1">
        <v>0</v>
      </c>
      <c r="BQ516" s="1">
        <v>0</v>
      </c>
      <c r="BR516" s="1">
        <v>0</v>
      </c>
      <c r="BS516" s="1">
        <v>0</v>
      </c>
      <c r="BT516" s="1">
        <v>0</v>
      </c>
      <c r="BU516" s="1">
        <v>0</v>
      </c>
      <c r="BV516" s="1">
        <v>0</v>
      </c>
      <c r="BW516" s="1">
        <v>0</v>
      </c>
      <c r="BX516" s="1">
        <v>0</v>
      </c>
      <c r="BY516" s="1">
        <v>0</v>
      </c>
      <c r="CB516" s="1">
        <v>0</v>
      </c>
      <c r="CC516" s="1">
        <v>0</v>
      </c>
      <c r="CD516" s="1">
        <v>0</v>
      </c>
    </row>
    <row r="517" spans="1:83" x14ac:dyDescent="0.25">
      <c r="A517" s="1">
        <v>145</v>
      </c>
      <c r="B517" s="1" t="s">
        <v>1433</v>
      </c>
      <c r="C517" s="1" t="s">
        <v>1434</v>
      </c>
      <c r="D517" s="7">
        <v>37792</v>
      </c>
      <c r="E517" s="9">
        <v>2003</v>
      </c>
      <c r="F517" s="13">
        <v>36911</v>
      </c>
      <c r="G517" s="13">
        <v>36911</v>
      </c>
      <c r="H517" s="11">
        <f t="shared" si="281"/>
        <v>881</v>
      </c>
      <c r="I517" s="11">
        <f t="shared" si="282"/>
        <v>881</v>
      </c>
      <c r="J517" s="9">
        <f t="shared" si="283"/>
        <v>2</v>
      </c>
      <c r="K517" s="9">
        <f t="shared" si="284"/>
        <v>0</v>
      </c>
      <c r="L517" s="9">
        <f t="shared" si="285"/>
        <v>1</v>
      </c>
      <c r="M517" s="9">
        <f t="shared" si="286"/>
        <v>0</v>
      </c>
      <c r="N517" s="1" t="s">
        <v>215</v>
      </c>
      <c r="O517" s="7" t="s">
        <v>1737</v>
      </c>
      <c r="P517" s="1" t="s">
        <v>727</v>
      </c>
      <c r="Q517" s="1">
        <v>1</v>
      </c>
      <c r="R517" s="1" t="s">
        <v>728</v>
      </c>
      <c r="S517" s="1">
        <f t="shared" si="287"/>
        <v>0</v>
      </c>
      <c r="T517" s="1">
        <f t="shared" si="288"/>
        <v>1</v>
      </c>
      <c r="U517" s="1">
        <f t="shared" si="289"/>
        <v>0</v>
      </c>
      <c r="V517" s="1">
        <f t="shared" si="290"/>
        <v>0</v>
      </c>
      <c r="W517" s="1">
        <f t="shared" si="291"/>
        <v>0</v>
      </c>
      <c r="X517" s="1">
        <f t="shared" si="279"/>
        <v>0</v>
      </c>
      <c r="Y517" s="1">
        <f t="shared" si="292"/>
        <v>1</v>
      </c>
      <c r="Z517" s="1">
        <f t="shared" si="293"/>
        <v>0</v>
      </c>
      <c r="AA517" s="1">
        <f t="shared" si="294"/>
        <v>0</v>
      </c>
      <c r="AB517" s="1">
        <f t="shared" si="295"/>
        <v>0</v>
      </c>
      <c r="AC517" s="1">
        <f t="shared" si="277"/>
        <v>0</v>
      </c>
      <c r="AD517" s="1">
        <f t="shared" si="296"/>
        <v>0</v>
      </c>
      <c r="AE517" s="1">
        <f t="shared" si="280"/>
        <v>0</v>
      </c>
      <c r="AF517" s="1">
        <f t="shared" si="272"/>
        <v>0</v>
      </c>
      <c r="AG517" s="1">
        <f t="shared" si="273"/>
        <v>0</v>
      </c>
      <c r="AH517" s="1">
        <v>0</v>
      </c>
      <c r="AI517" s="1">
        <v>0</v>
      </c>
      <c r="AJ517" s="1">
        <v>0</v>
      </c>
      <c r="AK517" s="1">
        <v>0</v>
      </c>
      <c r="AL517" s="1">
        <v>0</v>
      </c>
      <c r="AM517" s="1">
        <f t="shared" si="276"/>
        <v>0</v>
      </c>
      <c r="AN517" s="1">
        <v>0</v>
      </c>
      <c r="AO517" s="1">
        <f t="shared" si="278"/>
        <v>0</v>
      </c>
      <c r="AP517" s="1">
        <f t="shared" si="297"/>
        <v>0</v>
      </c>
      <c r="AQ517" s="1">
        <v>0</v>
      </c>
      <c r="AR517" s="1">
        <f t="shared" si="298"/>
        <v>0</v>
      </c>
      <c r="AS517" s="1">
        <v>0</v>
      </c>
      <c r="AT517" s="1">
        <v>0</v>
      </c>
      <c r="AU517" s="1">
        <v>0</v>
      </c>
      <c r="AV517" s="1">
        <v>0</v>
      </c>
      <c r="AW517" s="1">
        <v>0</v>
      </c>
      <c r="AX517" s="1">
        <v>0</v>
      </c>
      <c r="AY517" s="2" t="s">
        <v>1735</v>
      </c>
      <c r="AZ517" s="2" t="s">
        <v>1736</v>
      </c>
      <c r="BA517" s="2" t="s">
        <v>1906</v>
      </c>
      <c r="BB517" s="2" t="s">
        <v>1717</v>
      </c>
      <c r="BC517" s="1">
        <v>1</v>
      </c>
      <c r="BD517" s="1" t="s">
        <v>1918</v>
      </c>
      <c r="BE517" s="1">
        <v>0</v>
      </c>
      <c r="BG517" s="1">
        <v>0</v>
      </c>
      <c r="BH517" s="1">
        <v>0</v>
      </c>
      <c r="BI517" s="1">
        <v>0</v>
      </c>
      <c r="BJ517" s="1">
        <v>0</v>
      </c>
      <c r="BK517" s="1">
        <v>0</v>
      </c>
      <c r="BL517" s="1">
        <v>0</v>
      </c>
      <c r="BM517" s="1">
        <v>0</v>
      </c>
      <c r="BO517" s="1">
        <v>0</v>
      </c>
      <c r="BP517" s="1">
        <v>0</v>
      </c>
      <c r="BQ517" s="1">
        <v>0</v>
      </c>
      <c r="BR517" s="1">
        <v>0</v>
      </c>
      <c r="BS517" s="1">
        <v>0</v>
      </c>
      <c r="BT517" s="1">
        <v>0</v>
      </c>
      <c r="BU517" s="1">
        <v>0</v>
      </c>
      <c r="BV517" s="1">
        <v>0</v>
      </c>
      <c r="BW517" s="1">
        <v>0</v>
      </c>
      <c r="BX517" s="1">
        <v>0</v>
      </c>
      <c r="BY517" s="1">
        <v>0</v>
      </c>
      <c r="CB517" s="1">
        <v>1</v>
      </c>
      <c r="CC517" s="1">
        <v>0</v>
      </c>
      <c r="CD517" s="1">
        <v>1</v>
      </c>
      <c r="CE517" s="1" t="s">
        <v>1978</v>
      </c>
    </row>
    <row r="518" spans="1:83" x14ac:dyDescent="0.25">
      <c r="A518" s="1">
        <v>144</v>
      </c>
      <c r="B518" s="2" t="s">
        <v>558</v>
      </c>
      <c r="C518" s="1" t="s">
        <v>559</v>
      </c>
      <c r="D518" s="7">
        <v>40405</v>
      </c>
      <c r="E518" s="9">
        <v>2010</v>
      </c>
      <c r="F518" s="13">
        <v>39833</v>
      </c>
      <c r="G518" s="13">
        <v>39833</v>
      </c>
      <c r="H518" s="11">
        <f t="shared" si="281"/>
        <v>572</v>
      </c>
      <c r="I518" s="11">
        <f t="shared" si="282"/>
        <v>572</v>
      </c>
      <c r="J518" s="9">
        <f t="shared" si="283"/>
        <v>1</v>
      </c>
      <c r="K518" s="9">
        <f t="shared" si="284"/>
        <v>1</v>
      </c>
      <c r="L518" s="9">
        <f t="shared" si="285"/>
        <v>0</v>
      </c>
      <c r="M518" s="9">
        <f t="shared" si="286"/>
        <v>0</v>
      </c>
      <c r="N518" s="1" t="s">
        <v>197</v>
      </c>
      <c r="O518" s="7"/>
      <c r="P518" s="1" t="s">
        <v>727</v>
      </c>
      <c r="Q518" s="1">
        <v>1</v>
      </c>
      <c r="R518" s="1" t="s">
        <v>728</v>
      </c>
      <c r="S518" s="1">
        <f t="shared" si="287"/>
        <v>0</v>
      </c>
      <c r="T518" s="1">
        <f t="shared" si="288"/>
        <v>1</v>
      </c>
      <c r="U518" s="1">
        <f t="shared" si="289"/>
        <v>0</v>
      </c>
      <c r="V518" s="1">
        <f t="shared" si="290"/>
        <v>0</v>
      </c>
      <c r="W518" s="1">
        <f t="shared" si="291"/>
        <v>0</v>
      </c>
      <c r="X518" s="1">
        <f t="shared" si="279"/>
        <v>0</v>
      </c>
      <c r="Y518" s="1">
        <f t="shared" si="292"/>
        <v>0</v>
      </c>
      <c r="Z518" s="1">
        <f t="shared" si="293"/>
        <v>0</v>
      </c>
      <c r="AA518" s="1">
        <f t="shared" si="294"/>
        <v>0</v>
      </c>
      <c r="AB518" s="1">
        <f t="shared" si="295"/>
        <v>0</v>
      </c>
      <c r="AC518" s="1">
        <f t="shared" si="277"/>
        <v>0</v>
      </c>
      <c r="AD518" s="1">
        <f t="shared" si="296"/>
        <v>0</v>
      </c>
      <c r="AE518" s="1">
        <f t="shared" si="280"/>
        <v>0</v>
      </c>
      <c r="AF518" s="1">
        <f t="shared" si="272"/>
        <v>0</v>
      </c>
      <c r="AG518" s="1">
        <f t="shared" si="273"/>
        <v>0</v>
      </c>
      <c r="AH518" s="1">
        <v>0</v>
      </c>
      <c r="AI518" s="1">
        <v>0</v>
      </c>
      <c r="AJ518" s="1">
        <v>0</v>
      </c>
      <c r="AK518" s="1">
        <v>0</v>
      </c>
      <c r="AL518" s="1">
        <v>0</v>
      </c>
      <c r="AM518" s="1">
        <f t="shared" si="276"/>
        <v>0</v>
      </c>
      <c r="AN518" s="1">
        <v>0</v>
      </c>
      <c r="AO518" s="1">
        <f t="shared" si="278"/>
        <v>0</v>
      </c>
      <c r="AP518" s="1">
        <f t="shared" si="297"/>
        <v>0</v>
      </c>
      <c r="AQ518" s="1">
        <v>1</v>
      </c>
      <c r="AR518" s="1">
        <f t="shared" si="298"/>
        <v>0</v>
      </c>
      <c r="AS518" s="1">
        <v>0</v>
      </c>
      <c r="AT518" s="1">
        <v>0</v>
      </c>
      <c r="AU518" s="1">
        <v>0</v>
      </c>
      <c r="AV518" s="1">
        <v>0</v>
      </c>
      <c r="AW518" s="1">
        <v>0</v>
      </c>
      <c r="AX518" s="1">
        <v>0</v>
      </c>
      <c r="AY518" s="2" t="s">
        <v>1852</v>
      </c>
      <c r="AZ518" s="2"/>
      <c r="BA518" s="2"/>
      <c r="BB518" s="2"/>
    </row>
    <row r="519" spans="1:83" x14ac:dyDescent="0.25">
      <c r="A519" s="1">
        <v>143</v>
      </c>
      <c r="B519" s="2" t="s">
        <v>791</v>
      </c>
      <c r="C519" s="1" t="s">
        <v>792</v>
      </c>
      <c r="D519" s="7">
        <v>37112</v>
      </c>
      <c r="E519" s="9">
        <v>2001</v>
      </c>
      <c r="F519" s="13">
        <v>36911</v>
      </c>
      <c r="G519" s="13">
        <v>36911</v>
      </c>
      <c r="H519" s="11">
        <f t="shared" si="281"/>
        <v>201</v>
      </c>
      <c r="I519" s="11">
        <f t="shared" si="282"/>
        <v>201</v>
      </c>
      <c r="J519" s="9">
        <f t="shared" si="283"/>
        <v>2</v>
      </c>
      <c r="K519" s="9">
        <f t="shared" si="284"/>
        <v>0</v>
      </c>
      <c r="L519" s="9">
        <f t="shared" si="285"/>
        <v>1</v>
      </c>
      <c r="M519" s="9">
        <f t="shared" si="286"/>
        <v>0</v>
      </c>
      <c r="N519" s="1" t="s">
        <v>215</v>
      </c>
      <c r="O519" s="7" t="s">
        <v>1488</v>
      </c>
      <c r="P519" s="1" t="s">
        <v>727</v>
      </c>
      <c r="Q519" s="1">
        <v>1</v>
      </c>
      <c r="R519" s="1" t="s">
        <v>728</v>
      </c>
      <c r="S519" s="1">
        <f t="shared" si="287"/>
        <v>0</v>
      </c>
      <c r="T519" s="1">
        <f t="shared" si="288"/>
        <v>1</v>
      </c>
      <c r="U519" s="1">
        <f t="shared" si="289"/>
        <v>0</v>
      </c>
      <c r="V519" s="1">
        <f t="shared" si="290"/>
        <v>0</v>
      </c>
      <c r="W519" s="1">
        <f t="shared" si="291"/>
        <v>0</v>
      </c>
      <c r="X519" s="1">
        <f t="shared" si="279"/>
        <v>1</v>
      </c>
      <c r="Y519" s="1">
        <f t="shared" si="292"/>
        <v>0</v>
      </c>
      <c r="Z519" s="1">
        <f t="shared" si="293"/>
        <v>0</v>
      </c>
      <c r="AA519" s="1">
        <f t="shared" si="294"/>
        <v>0</v>
      </c>
      <c r="AB519" s="1">
        <f t="shared" si="295"/>
        <v>0</v>
      </c>
      <c r="AC519" s="1">
        <f t="shared" si="277"/>
        <v>0</v>
      </c>
      <c r="AD519" s="1">
        <f t="shared" si="296"/>
        <v>0</v>
      </c>
      <c r="AE519" s="1">
        <f t="shared" si="280"/>
        <v>0</v>
      </c>
      <c r="AF519" s="1">
        <f t="shared" si="272"/>
        <v>0</v>
      </c>
      <c r="AG519" s="1">
        <f t="shared" si="273"/>
        <v>0</v>
      </c>
      <c r="AH519" s="1">
        <v>0</v>
      </c>
      <c r="AI519" s="1">
        <v>0</v>
      </c>
      <c r="AJ519" s="1">
        <v>0</v>
      </c>
      <c r="AK519" s="1">
        <v>0</v>
      </c>
      <c r="AL519" s="1">
        <v>0</v>
      </c>
      <c r="AM519" s="1">
        <f t="shared" si="276"/>
        <v>0</v>
      </c>
      <c r="AN519" s="1">
        <v>0</v>
      </c>
      <c r="AO519" s="1">
        <f t="shared" si="278"/>
        <v>0</v>
      </c>
      <c r="AP519" s="1">
        <f t="shared" si="297"/>
        <v>0</v>
      </c>
      <c r="AQ519" s="1">
        <v>0</v>
      </c>
      <c r="AR519" s="1">
        <f t="shared" si="298"/>
        <v>0</v>
      </c>
      <c r="AS519" s="1">
        <v>0</v>
      </c>
      <c r="AT519" s="1">
        <v>0</v>
      </c>
      <c r="AU519" s="1">
        <v>0</v>
      </c>
      <c r="AV519" s="1">
        <v>0</v>
      </c>
      <c r="AW519" s="1">
        <v>0</v>
      </c>
      <c r="AX519" s="1">
        <v>0</v>
      </c>
      <c r="AY519" s="2" t="s">
        <v>1722</v>
      </c>
      <c r="AZ519" s="2" t="s">
        <v>1729</v>
      </c>
      <c r="BA519" s="2" t="s">
        <v>1909</v>
      </c>
      <c r="BB519" s="2" t="s">
        <v>1813</v>
      </c>
    </row>
    <row r="520" spans="1:83" x14ac:dyDescent="0.25">
      <c r="A520" s="1">
        <v>142</v>
      </c>
      <c r="B520" s="1" t="s">
        <v>921</v>
      </c>
      <c r="C520" s="1" t="s">
        <v>922</v>
      </c>
      <c r="D520" s="7">
        <v>39181</v>
      </c>
      <c r="E520" s="9">
        <v>2007</v>
      </c>
      <c r="F520" s="13">
        <v>38372</v>
      </c>
      <c r="G520" s="13">
        <v>36911</v>
      </c>
      <c r="H520" s="11">
        <f t="shared" si="281"/>
        <v>809</v>
      </c>
      <c r="I520" s="11">
        <f t="shared" si="282"/>
        <v>2270</v>
      </c>
      <c r="J520" s="9">
        <f t="shared" si="283"/>
        <v>2</v>
      </c>
      <c r="K520" s="9">
        <f t="shared" si="284"/>
        <v>0</v>
      </c>
      <c r="L520" s="9">
        <f t="shared" si="285"/>
        <v>1</v>
      </c>
      <c r="M520" s="9">
        <f t="shared" si="286"/>
        <v>0</v>
      </c>
      <c r="N520" s="1" t="s">
        <v>215</v>
      </c>
      <c r="O520" s="7" t="s">
        <v>1660</v>
      </c>
      <c r="P520" s="1" t="s">
        <v>727</v>
      </c>
      <c r="Q520" s="1">
        <v>1</v>
      </c>
      <c r="R520" s="1" t="s">
        <v>728</v>
      </c>
      <c r="S520" s="1">
        <f t="shared" si="287"/>
        <v>0</v>
      </c>
      <c r="T520" s="1">
        <f t="shared" si="288"/>
        <v>1</v>
      </c>
      <c r="U520" s="1">
        <f t="shared" si="289"/>
        <v>0</v>
      </c>
      <c r="V520" s="1">
        <f t="shared" si="290"/>
        <v>0</v>
      </c>
      <c r="W520" s="1">
        <f t="shared" si="291"/>
        <v>0</v>
      </c>
      <c r="X520" s="1">
        <f t="shared" si="279"/>
        <v>1</v>
      </c>
      <c r="Y520" s="1">
        <f t="shared" si="292"/>
        <v>0</v>
      </c>
      <c r="Z520" s="1">
        <f t="shared" si="293"/>
        <v>0</v>
      </c>
      <c r="AA520" s="1">
        <f t="shared" si="294"/>
        <v>0</v>
      </c>
      <c r="AB520" s="1">
        <f t="shared" si="295"/>
        <v>0</v>
      </c>
      <c r="AC520" s="1">
        <f t="shared" si="277"/>
        <v>0</v>
      </c>
      <c r="AD520" s="1">
        <f t="shared" si="296"/>
        <v>0</v>
      </c>
      <c r="AE520" s="1">
        <f t="shared" si="280"/>
        <v>0</v>
      </c>
      <c r="AF520" s="1">
        <f t="shared" si="272"/>
        <v>0</v>
      </c>
      <c r="AG520" s="1">
        <f t="shared" si="273"/>
        <v>0</v>
      </c>
      <c r="AH520" s="1">
        <v>0</v>
      </c>
      <c r="AI520" s="1">
        <v>0</v>
      </c>
      <c r="AJ520" s="1">
        <v>0</v>
      </c>
      <c r="AK520" s="1">
        <v>0</v>
      </c>
      <c r="AL520" s="1">
        <v>0</v>
      </c>
      <c r="AM520" s="1">
        <f t="shared" si="276"/>
        <v>0</v>
      </c>
      <c r="AN520" s="1">
        <v>0</v>
      </c>
      <c r="AO520" s="1">
        <f t="shared" si="278"/>
        <v>0</v>
      </c>
      <c r="AP520" s="1">
        <f t="shared" si="297"/>
        <v>0</v>
      </c>
      <c r="AQ520" s="1">
        <v>0</v>
      </c>
      <c r="AR520" s="1">
        <f t="shared" si="298"/>
        <v>0</v>
      </c>
      <c r="AS520" s="1">
        <v>0</v>
      </c>
      <c r="AT520" s="1">
        <v>0</v>
      </c>
      <c r="AU520" s="1">
        <v>0</v>
      </c>
      <c r="AV520" s="1">
        <v>0</v>
      </c>
      <c r="AW520" s="1">
        <v>0</v>
      </c>
      <c r="AX520" s="1">
        <v>0</v>
      </c>
      <c r="AY520" s="2" t="s">
        <v>1722</v>
      </c>
      <c r="AZ520" s="2" t="s">
        <v>1751</v>
      </c>
      <c r="BA520" s="2" t="s">
        <v>1904</v>
      </c>
      <c r="BB520" s="2" t="s">
        <v>1813</v>
      </c>
      <c r="BC520" s="1">
        <v>1</v>
      </c>
      <c r="BE520" s="1">
        <v>0</v>
      </c>
      <c r="BG520" s="1">
        <v>1</v>
      </c>
      <c r="BH520" s="1">
        <v>0</v>
      </c>
      <c r="BI520" s="1">
        <v>0</v>
      </c>
      <c r="BJ520" s="1">
        <v>1</v>
      </c>
      <c r="BK520" s="1">
        <v>2</v>
      </c>
      <c r="BL520" s="1">
        <v>1</v>
      </c>
      <c r="BM520" s="1">
        <v>1</v>
      </c>
      <c r="BN520" s="1" t="s">
        <v>240</v>
      </c>
      <c r="BO520" s="1">
        <v>0</v>
      </c>
      <c r="BP520" s="1">
        <v>1</v>
      </c>
      <c r="BQ520" s="1">
        <v>0</v>
      </c>
      <c r="BR520" s="1">
        <v>0</v>
      </c>
      <c r="BS520" s="1">
        <v>0</v>
      </c>
      <c r="BT520" s="1">
        <v>0</v>
      </c>
      <c r="BU520" s="1">
        <v>1</v>
      </c>
      <c r="BV520" s="1">
        <v>0</v>
      </c>
      <c r="BW520" s="1">
        <v>0</v>
      </c>
      <c r="BX520" s="1">
        <v>1</v>
      </c>
      <c r="BY520" s="1">
        <v>0</v>
      </c>
      <c r="CB520" s="1">
        <v>0</v>
      </c>
      <c r="CC520" s="1">
        <v>0</v>
      </c>
      <c r="CD520" s="1">
        <v>0</v>
      </c>
    </row>
    <row r="521" spans="1:83" x14ac:dyDescent="0.25">
      <c r="A521" s="1">
        <v>141</v>
      </c>
      <c r="B521" s="1" t="s">
        <v>1296</v>
      </c>
      <c r="C521" s="1" t="s">
        <v>1297</v>
      </c>
      <c r="D521" s="7">
        <v>38060</v>
      </c>
      <c r="E521" s="9">
        <v>2004</v>
      </c>
      <c r="F521" s="13">
        <v>36911</v>
      </c>
      <c r="G521" s="13">
        <v>36911</v>
      </c>
      <c r="H521" s="11">
        <f t="shared" si="281"/>
        <v>1149</v>
      </c>
      <c r="I521" s="11">
        <f t="shared" si="282"/>
        <v>1149</v>
      </c>
      <c r="J521" s="9">
        <f t="shared" si="283"/>
        <v>2</v>
      </c>
      <c r="K521" s="9">
        <f t="shared" si="284"/>
        <v>0</v>
      </c>
      <c r="L521" s="9">
        <f t="shared" si="285"/>
        <v>1</v>
      </c>
      <c r="M521" s="9">
        <f t="shared" si="286"/>
        <v>0</v>
      </c>
      <c r="N521" s="1" t="s">
        <v>215</v>
      </c>
      <c r="O521" s="7" t="s">
        <v>1600</v>
      </c>
      <c r="P521" s="1" t="s">
        <v>727</v>
      </c>
      <c r="Q521" s="1">
        <v>1</v>
      </c>
      <c r="R521" s="1" t="s">
        <v>728</v>
      </c>
      <c r="S521" s="1">
        <f t="shared" si="287"/>
        <v>0</v>
      </c>
      <c r="T521" s="1">
        <f t="shared" si="288"/>
        <v>1</v>
      </c>
      <c r="U521" s="1">
        <f t="shared" si="289"/>
        <v>0</v>
      </c>
      <c r="V521" s="1">
        <f t="shared" si="290"/>
        <v>0</v>
      </c>
      <c r="W521" s="1">
        <f t="shared" si="291"/>
        <v>0</v>
      </c>
      <c r="X521" s="1">
        <f t="shared" si="279"/>
        <v>1</v>
      </c>
      <c r="Y521" s="1">
        <f t="shared" si="292"/>
        <v>0</v>
      </c>
      <c r="Z521" s="1">
        <f t="shared" si="293"/>
        <v>0</v>
      </c>
      <c r="AA521" s="1">
        <f t="shared" si="294"/>
        <v>0</v>
      </c>
      <c r="AB521" s="1">
        <f t="shared" si="295"/>
        <v>0</v>
      </c>
      <c r="AC521" s="1">
        <f t="shared" si="277"/>
        <v>0</v>
      </c>
      <c r="AD521" s="1">
        <f t="shared" si="296"/>
        <v>0</v>
      </c>
      <c r="AE521" s="1">
        <f t="shared" si="280"/>
        <v>0</v>
      </c>
      <c r="AF521" s="1">
        <f t="shared" si="272"/>
        <v>0</v>
      </c>
      <c r="AG521" s="1">
        <f t="shared" si="273"/>
        <v>0</v>
      </c>
      <c r="AH521" s="1">
        <v>0</v>
      </c>
      <c r="AI521" s="1">
        <v>0</v>
      </c>
      <c r="AJ521" s="1">
        <v>0</v>
      </c>
      <c r="AK521" s="1">
        <v>0</v>
      </c>
      <c r="AL521" s="1">
        <v>0</v>
      </c>
      <c r="AM521" s="1">
        <f t="shared" si="276"/>
        <v>0</v>
      </c>
      <c r="AN521" s="1">
        <v>0</v>
      </c>
      <c r="AO521" s="1">
        <f t="shared" si="278"/>
        <v>0</v>
      </c>
      <c r="AP521" s="1">
        <f t="shared" si="297"/>
        <v>0</v>
      </c>
      <c r="AQ521" s="1">
        <v>0</v>
      </c>
      <c r="AR521" s="1">
        <f t="shared" si="298"/>
        <v>0</v>
      </c>
      <c r="AS521" s="1">
        <v>0</v>
      </c>
      <c r="AT521" s="1">
        <v>0</v>
      </c>
      <c r="AU521" s="1">
        <v>0</v>
      </c>
      <c r="AV521" s="1">
        <v>0</v>
      </c>
      <c r="AW521" s="1">
        <v>0</v>
      </c>
      <c r="AX521" s="1">
        <v>0</v>
      </c>
      <c r="AY521" s="2" t="s">
        <v>1722</v>
      </c>
      <c r="AZ521" s="2" t="s">
        <v>1729</v>
      </c>
      <c r="BA521" s="2" t="s">
        <v>1909</v>
      </c>
      <c r="BB521" s="2" t="s">
        <v>1813</v>
      </c>
    </row>
    <row r="522" spans="1:83" x14ac:dyDescent="0.25">
      <c r="A522" s="1">
        <v>140</v>
      </c>
      <c r="B522" s="2" t="s">
        <v>555</v>
      </c>
      <c r="C522" s="1" t="s">
        <v>556</v>
      </c>
      <c r="D522" s="7">
        <v>36315</v>
      </c>
      <c r="E522" s="9">
        <v>1999</v>
      </c>
      <c r="F522" s="13"/>
      <c r="G522" s="13"/>
      <c r="H522" s="11"/>
      <c r="I522" s="11"/>
      <c r="J522" s="9">
        <f t="shared" si="283"/>
        <v>3</v>
      </c>
      <c r="K522" s="9">
        <f t="shared" si="284"/>
        <v>0</v>
      </c>
      <c r="L522" s="9">
        <f t="shared" si="285"/>
        <v>0</v>
      </c>
      <c r="M522" s="9">
        <f t="shared" si="286"/>
        <v>1</v>
      </c>
      <c r="N522" s="1" t="s">
        <v>1879</v>
      </c>
      <c r="P522" s="1" t="s">
        <v>727</v>
      </c>
      <c r="Q522" s="1">
        <v>1</v>
      </c>
      <c r="R522" s="1" t="s">
        <v>728</v>
      </c>
      <c r="S522" s="1">
        <f t="shared" si="287"/>
        <v>0</v>
      </c>
      <c r="T522" s="1">
        <f t="shared" si="288"/>
        <v>1</v>
      </c>
      <c r="U522" s="1">
        <f t="shared" si="289"/>
        <v>0</v>
      </c>
      <c r="V522" s="1">
        <f t="shared" si="290"/>
        <v>0</v>
      </c>
      <c r="W522" s="1">
        <f t="shared" si="291"/>
        <v>0</v>
      </c>
      <c r="X522" s="1">
        <f t="shared" si="279"/>
        <v>0</v>
      </c>
      <c r="Y522" s="1">
        <f t="shared" si="292"/>
        <v>0</v>
      </c>
      <c r="Z522" s="1">
        <f t="shared" si="293"/>
        <v>0</v>
      </c>
      <c r="AA522" s="1">
        <f t="shared" si="294"/>
        <v>0</v>
      </c>
      <c r="AB522" s="1">
        <f t="shared" si="295"/>
        <v>0</v>
      </c>
      <c r="AC522" s="1">
        <f t="shared" si="277"/>
        <v>0</v>
      </c>
      <c r="AD522" s="1">
        <f t="shared" si="296"/>
        <v>0</v>
      </c>
      <c r="AE522" s="1">
        <f t="shared" si="280"/>
        <v>0</v>
      </c>
      <c r="AF522" s="1">
        <f t="shared" si="272"/>
        <v>0</v>
      </c>
      <c r="AG522" s="1">
        <f t="shared" si="273"/>
        <v>0</v>
      </c>
      <c r="AH522" s="1">
        <v>0</v>
      </c>
      <c r="AI522" s="1">
        <v>0</v>
      </c>
      <c r="AJ522" s="1">
        <v>0</v>
      </c>
      <c r="AK522" s="1">
        <v>0</v>
      </c>
      <c r="AL522" s="1">
        <v>0</v>
      </c>
      <c r="AM522" s="1">
        <f t="shared" si="276"/>
        <v>0</v>
      </c>
      <c r="AN522" s="1">
        <v>1</v>
      </c>
      <c r="AO522" s="1">
        <f t="shared" si="278"/>
        <v>0</v>
      </c>
      <c r="AP522" s="1">
        <v>1</v>
      </c>
      <c r="AQ522" s="1">
        <v>0</v>
      </c>
      <c r="AR522" s="1">
        <f t="shared" si="298"/>
        <v>0</v>
      </c>
      <c r="AS522" s="1">
        <v>0</v>
      </c>
      <c r="AT522" s="1">
        <v>1</v>
      </c>
      <c r="AU522" s="1">
        <v>0</v>
      </c>
      <c r="AV522" s="1">
        <v>0</v>
      </c>
      <c r="AW522" s="1">
        <v>0</v>
      </c>
      <c r="AX522" s="1">
        <v>0</v>
      </c>
      <c r="AY522" s="2" t="s">
        <v>557</v>
      </c>
      <c r="AZ522" s="2"/>
      <c r="BA522" s="2"/>
      <c r="BB522" s="2"/>
    </row>
    <row r="523" spans="1:83" x14ac:dyDescent="0.25">
      <c r="A523" s="1">
        <v>139</v>
      </c>
      <c r="B523" s="2" t="s">
        <v>1013</v>
      </c>
      <c r="C523" s="1" t="s">
        <v>1014</v>
      </c>
      <c r="D523" s="7">
        <v>37114</v>
      </c>
      <c r="E523" s="9">
        <v>2001</v>
      </c>
      <c r="F523" s="13">
        <v>36911</v>
      </c>
      <c r="G523" s="13">
        <v>36911</v>
      </c>
      <c r="H523" s="11">
        <f t="shared" ref="H523:H548" si="299">D523-F523</f>
        <v>203</v>
      </c>
      <c r="I523" s="11">
        <f t="shared" ref="I523:I548" si="300">D523-G523</f>
        <v>203</v>
      </c>
      <c r="J523" s="9">
        <f t="shared" si="283"/>
        <v>2</v>
      </c>
      <c r="K523" s="9">
        <f t="shared" si="284"/>
        <v>0</v>
      </c>
      <c r="L523" s="9">
        <f t="shared" si="285"/>
        <v>1</v>
      </c>
      <c r="M523" s="9">
        <f t="shared" si="286"/>
        <v>0</v>
      </c>
      <c r="N523" s="1" t="s">
        <v>215</v>
      </c>
      <c r="P523" s="1" t="s">
        <v>377</v>
      </c>
      <c r="Q523" s="1">
        <v>0</v>
      </c>
      <c r="R523" s="1" t="s">
        <v>377</v>
      </c>
      <c r="S523" s="1">
        <f t="shared" si="287"/>
        <v>0</v>
      </c>
      <c r="T523" s="1">
        <f t="shared" si="288"/>
        <v>0</v>
      </c>
      <c r="U523" s="1">
        <f t="shared" si="289"/>
        <v>0</v>
      </c>
      <c r="V523" s="1">
        <f t="shared" si="290"/>
        <v>0</v>
      </c>
      <c r="W523" s="1">
        <f t="shared" si="291"/>
        <v>0</v>
      </c>
      <c r="X523" s="1">
        <f t="shared" si="279"/>
        <v>1</v>
      </c>
      <c r="Y523" s="1">
        <f t="shared" si="292"/>
        <v>0</v>
      </c>
      <c r="Z523" s="1">
        <f t="shared" si="293"/>
        <v>0</v>
      </c>
      <c r="AA523" s="1">
        <f t="shared" si="294"/>
        <v>0</v>
      </c>
      <c r="AB523" s="1">
        <f t="shared" si="295"/>
        <v>0</v>
      </c>
      <c r="AC523" s="1">
        <f t="shared" si="277"/>
        <v>0</v>
      </c>
      <c r="AD523" s="1">
        <f t="shared" si="296"/>
        <v>0</v>
      </c>
      <c r="AE523" s="1">
        <f t="shared" si="280"/>
        <v>0</v>
      </c>
      <c r="AF523" s="1">
        <f t="shared" si="272"/>
        <v>0</v>
      </c>
      <c r="AG523" s="1">
        <f t="shared" si="273"/>
        <v>0</v>
      </c>
      <c r="AH523" s="1">
        <v>0</v>
      </c>
      <c r="AI523" s="1">
        <v>0</v>
      </c>
      <c r="AJ523" s="1">
        <v>0</v>
      </c>
      <c r="AK523" s="1">
        <v>0</v>
      </c>
      <c r="AL523" s="1">
        <v>0</v>
      </c>
      <c r="AM523" s="1">
        <f t="shared" si="276"/>
        <v>0</v>
      </c>
      <c r="AN523" s="1">
        <v>0</v>
      </c>
      <c r="AO523" s="1">
        <f t="shared" si="278"/>
        <v>0</v>
      </c>
      <c r="AP523" s="1">
        <f t="shared" ref="AP523:AP554" si="301">IF(K523="FORD",1,0)</f>
        <v>0</v>
      </c>
      <c r="AQ523" s="1">
        <v>0</v>
      </c>
      <c r="AR523" s="1">
        <f t="shared" si="298"/>
        <v>0</v>
      </c>
      <c r="AS523" s="1">
        <v>0</v>
      </c>
      <c r="AT523" s="1">
        <v>0</v>
      </c>
      <c r="AU523" s="1">
        <v>0</v>
      </c>
      <c r="AV523" s="1">
        <v>0</v>
      </c>
      <c r="AW523" s="1">
        <v>0</v>
      </c>
      <c r="AX523" s="1">
        <v>0</v>
      </c>
      <c r="AY523" s="2" t="s">
        <v>1722</v>
      </c>
      <c r="AZ523" s="2" t="s">
        <v>1741</v>
      </c>
      <c r="BA523" s="2" t="s">
        <v>1905</v>
      </c>
      <c r="BB523" s="2" t="s">
        <v>1857</v>
      </c>
    </row>
    <row r="524" spans="1:83" x14ac:dyDescent="0.25">
      <c r="A524" s="1">
        <v>137</v>
      </c>
      <c r="B524" s="1" t="s">
        <v>1234</v>
      </c>
      <c r="C524" s="1" t="s">
        <v>1235</v>
      </c>
      <c r="D524" s="7">
        <v>39243</v>
      </c>
      <c r="E524" s="9">
        <v>2007</v>
      </c>
      <c r="F524" s="13">
        <v>38372</v>
      </c>
      <c r="G524" s="13">
        <v>36911</v>
      </c>
      <c r="H524" s="11">
        <f t="shared" si="299"/>
        <v>871</v>
      </c>
      <c r="I524" s="11">
        <f t="shared" si="300"/>
        <v>2332</v>
      </c>
      <c r="J524" s="9">
        <f t="shared" si="283"/>
        <v>2</v>
      </c>
      <c r="K524" s="9">
        <f t="shared" si="284"/>
        <v>0</v>
      </c>
      <c r="L524" s="9">
        <f t="shared" si="285"/>
        <v>1</v>
      </c>
      <c r="M524" s="9">
        <f t="shared" si="286"/>
        <v>0</v>
      </c>
      <c r="N524" s="1" t="s">
        <v>215</v>
      </c>
      <c r="O524" s="7" t="s">
        <v>1788</v>
      </c>
      <c r="P524" s="1" t="s">
        <v>727</v>
      </c>
      <c r="Q524" s="1">
        <v>1</v>
      </c>
      <c r="R524" s="1" t="s">
        <v>728</v>
      </c>
      <c r="S524" s="1">
        <f t="shared" si="287"/>
        <v>0</v>
      </c>
      <c r="T524" s="1">
        <f t="shared" si="288"/>
        <v>1</v>
      </c>
      <c r="U524" s="1">
        <f t="shared" si="289"/>
        <v>0</v>
      </c>
      <c r="V524" s="1">
        <f t="shared" si="290"/>
        <v>0</v>
      </c>
      <c r="W524" s="1">
        <f t="shared" si="291"/>
        <v>0</v>
      </c>
      <c r="X524" s="1">
        <f t="shared" si="279"/>
        <v>0</v>
      </c>
      <c r="Y524" s="1">
        <f t="shared" si="292"/>
        <v>0</v>
      </c>
      <c r="Z524" s="1">
        <f t="shared" si="293"/>
        <v>0</v>
      </c>
      <c r="AA524" s="1">
        <f t="shared" si="294"/>
        <v>0</v>
      </c>
      <c r="AB524" s="1">
        <f t="shared" si="295"/>
        <v>0</v>
      </c>
      <c r="AC524" s="1">
        <f t="shared" si="277"/>
        <v>0</v>
      </c>
      <c r="AD524" s="1">
        <f t="shared" si="296"/>
        <v>0</v>
      </c>
      <c r="AE524" s="1">
        <f t="shared" si="280"/>
        <v>0</v>
      </c>
      <c r="AF524" s="1">
        <f t="shared" si="272"/>
        <v>0</v>
      </c>
      <c r="AG524" s="1">
        <f t="shared" si="273"/>
        <v>0</v>
      </c>
      <c r="AH524" s="1">
        <v>0</v>
      </c>
      <c r="AI524" s="1">
        <v>0</v>
      </c>
      <c r="AJ524" s="1">
        <v>0</v>
      </c>
      <c r="AK524" s="1">
        <v>0</v>
      </c>
      <c r="AL524" s="1">
        <v>0</v>
      </c>
      <c r="AM524" s="1">
        <f t="shared" si="276"/>
        <v>0</v>
      </c>
      <c r="AN524" s="1">
        <v>0</v>
      </c>
      <c r="AO524" s="1">
        <f t="shared" si="278"/>
        <v>0</v>
      </c>
      <c r="AP524" s="1">
        <f t="shared" si="301"/>
        <v>0</v>
      </c>
      <c r="AQ524" s="1">
        <v>1</v>
      </c>
      <c r="AR524" s="1">
        <f t="shared" si="298"/>
        <v>0</v>
      </c>
      <c r="AS524" s="1">
        <v>0</v>
      </c>
      <c r="AT524" s="1">
        <v>0</v>
      </c>
      <c r="AU524" s="1">
        <v>0</v>
      </c>
      <c r="AV524" s="1">
        <v>0</v>
      </c>
      <c r="AW524" s="1">
        <v>0</v>
      </c>
      <c r="AX524" s="1">
        <v>0</v>
      </c>
      <c r="AY524" s="2" t="s">
        <v>1852</v>
      </c>
      <c r="AZ524" s="2" t="s">
        <v>1725</v>
      </c>
      <c r="BA524" s="2" t="s">
        <v>1905</v>
      </c>
      <c r="BB524" s="2" t="s">
        <v>1831</v>
      </c>
      <c r="BC524" s="1">
        <v>2</v>
      </c>
      <c r="BD524" s="1" t="s">
        <v>1952</v>
      </c>
      <c r="BE524" s="1">
        <v>0</v>
      </c>
      <c r="BG524" s="1">
        <v>1</v>
      </c>
      <c r="BH524" s="1">
        <v>1</v>
      </c>
      <c r="BI524" s="1">
        <v>1</v>
      </c>
      <c r="BJ524" s="1">
        <v>1</v>
      </c>
      <c r="BK524" s="1">
        <v>4</v>
      </c>
      <c r="BL524" s="1">
        <v>0</v>
      </c>
      <c r="BM524" s="1">
        <v>1</v>
      </c>
      <c r="BN524" s="1" t="s">
        <v>1953</v>
      </c>
      <c r="BO524" s="1">
        <v>0</v>
      </c>
      <c r="BP524" s="1">
        <v>1</v>
      </c>
      <c r="BQ524" s="1">
        <v>0</v>
      </c>
      <c r="BR524" s="1">
        <v>0</v>
      </c>
      <c r="BS524" s="1">
        <v>0</v>
      </c>
      <c r="BT524" s="1">
        <v>0</v>
      </c>
      <c r="BU524" s="1">
        <v>0</v>
      </c>
      <c r="BV524" s="1">
        <v>0</v>
      </c>
      <c r="BW524" s="1">
        <v>0</v>
      </c>
      <c r="BX524" s="1">
        <v>0</v>
      </c>
      <c r="BY524" s="1">
        <v>0</v>
      </c>
      <c r="CB524" s="1">
        <v>0</v>
      </c>
      <c r="CC524" s="1">
        <v>0</v>
      </c>
      <c r="CD524" s="1">
        <v>0</v>
      </c>
    </row>
    <row r="525" spans="1:83" x14ac:dyDescent="0.25">
      <c r="A525" s="1">
        <v>138</v>
      </c>
      <c r="B525" s="1" t="s">
        <v>1234</v>
      </c>
      <c r="C525" s="1" t="s">
        <v>2032</v>
      </c>
      <c r="D525" s="7">
        <v>37963</v>
      </c>
      <c r="E525" s="9">
        <v>2003</v>
      </c>
      <c r="F525" s="13">
        <v>36911</v>
      </c>
      <c r="G525" s="13">
        <v>36911</v>
      </c>
      <c r="H525" s="11">
        <f t="shared" si="299"/>
        <v>1052</v>
      </c>
      <c r="I525" s="11">
        <f t="shared" si="300"/>
        <v>1052</v>
      </c>
      <c r="J525" s="9">
        <f t="shared" si="283"/>
        <v>2</v>
      </c>
      <c r="K525" s="9">
        <f t="shared" si="284"/>
        <v>0</v>
      </c>
      <c r="L525" s="9">
        <f t="shared" si="285"/>
        <v>1</v>
      </c>
      <c r="M525" s="9">
        <f t="shared" si="286"/>
        <v>0</v>
      </c>
      <c r="N525" s="1" t="s">
        <v>215</v>
      </c>
      <c r="O525" s="7" t="s">
        <v>1788</v>
      </c>
      <c r="P525" s="1" t="s">
        <v>377</v>
      </c>
      <c r="Q525" s="1">
        <v>0</v>
      </c>
      <c r="R525" s="1" t="s">
        <v>377</v>
      </c>
      <c r="S525" s="1">
        <f t="shared" si="287"/>
        <v>0</v>
      </c>
      <c r="T525" s="1">
        <f t="shared" si="288"/>
        <v>0</v>
      </c>
      <c r="U525" s="1">
        <f t="shared" si="289"/>
        <v>0</v>
      </c>
      <c r="V525" s="1">
        <f t="shared" si="290"/>
        <v>0</v>
      </c>
      <c r="W525" s="1">
        <f t="shared" si="291"/>
        <v>0</v>
      </c>
      <c r="X525" s="1">
        <f t="shared" si="279"/>
        <v>0</v>
      </c>
      <c r="Y525" s="1">
        <f t="shared" si="292"/>
        <v>0</v>
      </c>
      <c r="Z525" s="1">
        <f t="shared" si="293"/>
        <v>0</v>
      </c>
      <c r="AA525" s="1">
        <f t="shared" si="294"/>
        <v>0</v>
      </c>
      <c r="AB525" s="1">
        <f t="shared" si="295"/>
        <v>0</v>
      </c>
      <c r="AC525" s="1">
        <f t="shared" si="277"/>
        <v>0</v>
      </c>
      <c r="AD525" s="1">
        <f t="shared" si="296"/>
        <v>0</v>
      </c>
      <c r="AE525" s="1">
        <f t="shared" si="280"/>
        <v>0</v>
      </c>
      <c r="AF525" s="1">
        <f t="shared" si="272"/>
        <v>0</v>
      </c>
      <c r="AG525" s="1">
        <f t="shared" si="273"/>
        <v>0</v>
      </c>
      <c r="AH525" s="1">
        <v>0</v>
      </c>
      <c r="AI525" s="1">
        <v>0</v>
      </c>
      <c r="AJ525" s="1">
        <v>0</v>
      </c>
      <c r="AK525" s="1">
        <v>0</v>
      </c>
      <c r="AL525" s="1">
        <v>0</v>
      </c>
      <c r="AM525" s="1">
        <f t="shared" si="276"/>
        <v>0</v>
      </c>
      <c r="AN525" s="1">
        <v>0</v>
      </c>
      <c r="AO525" s="1">
        <f t="shared" si="278"/>
        <v>0</v>
      </c>
      <c r="AP525" s="1">
        <f t="shared" si="301"/>
        <v>0</v>
      </c>
      <c r="AQ525" s="1">
        <v>0</v>
      </c>
      <c r="AR525" s="1">
        <f t="shared" si="298"/>
        <v>0</v>
      </c>
      <c r="AS525" s="1">
        <v>0</v>
      </c>
      <c r="AT525" s="1">
        <v>0</v>
      </c>
      <c r="AU525" s="1">
        <v>1</v>
      </c>
      <c r="AV525" s="1">
        <v>0</v>
      </c>
      <c r="AW525" s="1">
        <v>0</v>
      </c>
      <c r="AX525" s="1">
        <v>0</v>
      </c>
      <c r="AY525" s="2" t="s">
        <v>1607</v>
      </c>
      <c r="AZ525" s="2" t="s">
        <v>1723</v>
      </c>
      <c r="BA525" s="2" t="s">
        <v>1911</v>
      </c>
      <c r="BB525" s="2" t="s">
        <v>1813</v>
      </c>
      <c r="BC525" s="1">
        <v>2</v>
      </c>
      <c r="BD525" s="1" t="s">
        <v>1923</v>
      </c>
      <c r="BE525" s="1">
        <v>1</v>
      </c>
      <c r="BG525" s="1">
        <v>0</v>
      </c>
      <c r="BH525" s="1">
        <v>0</v>
      </c>
      <c r="BI525" s="1">
        <v>1</v>
      </c>
      <c r="BJ525" s="1">
        <v>1</v>
      </c>
      <c r="BK525" s="1">
        <v>2</v>
      </c>
      <c r="BL525" s="1">
        <v>0</v>
      </c>
      <c r="BM525" s="1">
        <v>1</v>
      </c>
      <c r="BN525" s="1" t="s">
        <v>1988</v>
      </c>
      <c r="BO525" s="1">
        <v>0</v>
      </c>
      <c r="BP525" s="1">
        <v>1</v>
      </c>
      <c r="BQ525" s="1">
        <v>0</v>
      </c>
      <c r="BR525" s="1">
        <v>1</v>
      </c>
      <c r="BS525" s="1">
        <v>0</v>
      </c>
      <c r="BT525" s="1">
        <v>0</v>
      </c>
      <c r="BU525" s="1">
        <v>0</v>
      </c>
      <c r="BV525" s="1">
        <v>0</v>
      </c>
      <c r="BW525" s="1">
        <v>0</v>
      </c>
      <c r="BX525" s="1">
        <v>1</v>
      </c>
      <c r="BY525" s="1">
        <v>0</v>
      </c>
      <c r="CB525" s="1">
        <v>0</v>
      </c>
      <c r="CC525" s="1">
        <v>1</v>
      </c>
      <c r="CD525" s="1">
        <v>0</v>
      </c>
    </row>
    <row r="526" spans="1:83" x14ac:dyDescent="0.25">
      <c r="A526" s="1">
        <v>136</v>
      </c>
      <c r="B526" s="1" t="s">
        <v>640</v>
      </c>
      <c r="C526" s="1" t="s">
        <v>641</v>
      </c>
      <c r="D526" s="7">
        <v>37871</v>
      </c>
      <c r="E526" s="9">
        <v>2003</v>
      </c>
      <c r="F526" s="13">
        <v>36911</v>
      </c>
      <c r="G526" s="13">
        <v>36911</v>
      </c>
      <c r="H526" s="11">
        <f t="shared" si="299"/>
        <v>960</v>
      </c>
      <c r="I526" s="11">
        <f t="shared" si="300"/>
        <v>960</v>
      </c>
      <c r="J526" s="9">
        <f t="shared" si="283"/>
        <v>2</v>
      </c>
      <c r="K526" s="9">
        <f t="shared" si="284"/>
        <v>0</v>
      </c>
      <c r="L526" s="9">
        <f t="shared" si="285"/>
        <v>1</v>
      </c>
      <c r="M526" s="9">
        <f t="shared" si="286"/>
        <v>0</v>
      </c>
      <c r="N526" s="1" t="s">
        <v>215</v>
      </c>
      <c r="O526" s="7" t="s">
        <v>1561</v>
      </c>
      <c r="P526" s="1" t="s">
        <v>741</v>
      </c>
      <c r="Q526" s="1">
        <v>0</v>
      </c>
      <c r="R526" s="1" t="s">
        <v>742</v>
      </c>
      <c r="S526" s="1">
        <f t="shared" si="287"/>
        <v>1</v>
      </c>
      <c r="T526" s="1">
        <f t="shared" si="288"/>
        <v>0</v>
      </c>
      <c r="U526" s="1">
        <f t="shared" si="289"/>
        <v>0</v>
      </c>
      <c r="V526" s="1">
        <f t="shared" si="290"/>
        <v>0</v>
      </c>
      <c r="W526" s="1">
        <f t="shared" si="291"/>
        <v>0</v>
      </c>
      <c r="X526" s="1">
        <v>1</v>
      </c>
      <c r="Y526" s="1">
        <f t="shared" si="292"/>
        <v>0</v>
      </c>
      <c r="Z526" s="1">
        <f t="shared" si="293"/>
        <v>0</v>
      </c>
      <c r="AA526" s="1">
        <f t="shared" si="294"/>
        <v>0</v>
      </c>
      <c r="AB526" s="1">
        <f t="shared" si="295"/>
        <v>0</v>
      </c>
      <c r="AC526" s="1">
        <f t="shared" si="277"/>
        <v>0</v>
      </c>
      <c r="AD526" s="1">
        <f t="shared" si="296"/>
        <v>0</v>
      </c>
      <c r="AE526" s="1">
        <f t="shared" si="280"/>
        <v>0</v>
      </c>
      <c r="AF526" s="1">
        <f t="shared" si="272"/>
        <v>0</v>
      </c>
      <c r="AG526" s="1">
        <f t="shared" si="273"/>
        <v>0</v>
      </c>
      <c r="AH526" s="1">
        <v>0</v>
      </c>
      <c r="AI526" s="1">
        <v>0</v>
      </c>
      <c r="AJ526" s="1">
        <v>0</v>
      </c>
      <c r="AK526" s="1">
        <v>0</v>
      </c>
      <c r="AL526" s="1">
        <v>0</v>
      </c>
      <c r="AM526" s="1">
        <f t="shared" si="276"/>
        <v>0</v>
      </c>
      <c r="AN526" s="1">
        <v>0</v>
      </c>
      <c r="AO526" s="1">
        <f t="shared" si="278"/>
        <v>0</v>
      </c>
      <c r="AP526" s="1">
        <f t="shared" si="301"/>
        <v>0</v>
      </c>
      <c r="AQ526" s="1">
        <v>0</v>
      </c>
      <c r="AR526" s="1">
        <f t="shared" si="298"/>
        <v>0</v>
      </c>
      <c r="AS526" s="1">
        <v>0</v>
      </c>
      <c r="AT526" s="1">
        <v>0</v>
      </c>
      <c r="AU526" s="1">
        <v>0</v>
      </c>
      <c r="AV526" s="1">
        <v>0</v>
      </c>
      <c r="AW526" s="1">
        <v>0</v>
      </c>
      <c r="AX526" s="1">
        <v>0</v>
      </c>
      <c r="AY526" s="2" t="s">
        <v>1636</v>
      </c>
      <c r="AZ526" s="2" t="s">
        <v>1466</v>
      </c>
      <c r="BA526" s="2" t="s">
        <v>1905</v>
      </c>
      <c r="BB526" s="2" t="s">
        <v>1813</v>
      </c>
    </row>
    <row r="527" spans="1:83" x14ac:dyDescent="0.25">
      <c r="A527" s="1">
        <v>135</v>
      </c>
      <c r="B527" s="2" t="s">
        <v>773</v>
      </c>
      <c r="C527" s="1" t="s">
        <v>774</v>
      </c>
      <c r="D527" s="7">
        <v>36928</v>
      </c>
      <c r="E527" s="9">
        <v>2001</v>
      </c>
      <c r="F527" s="13">
        <v>36911</v>
      </c>
      <c r="G527" s="13">
        <v>36911</v>
      </c>
      <c r="H527" s="11">
        <f t="shared" si="299"/>
        <v>17</v>
      </c>
      <c r="I527" s="11">
        <f t="shared" si="300"/>
        <v>17</v>
      </c>
      <c r="J527" s="9">
        <f t="shared" si="283"/>
        <v>2</v>
      </c>
      <c r="K527" s="9">
        <f t="shared" si="284"/>
        <v>0</v>
      </c>
      <c r="L527" s="9">
        <f t="shared" si="285"/>
        <v>1</v>
      </c>
      <c r="M527" s="9">
        <f t="shared" si="286"/>
        <v>0</v>
      </c>
      <c r="N527" s="1" t="s">
        <v>215</v>
      </c>
      <c r="O527" s="7" t="s">
        <v>1478</v>
      </c>
      <c r="P527" s="1" t="s">
        <v>727</v>
      </c>
      <c r="Q527" s="1">
        <v>1</v>
      </c>
      <c r="R527" s="1" t="s">
        <v>728</v>
      </c>
      <c r="S527" s="1">
        <f t="shared" si="287"/>
        <v>0</v>
      </c>
      <c r="T527" s="1">
        <f t="shared" si="288"/>
        <v>1</v>
      </c>
      <c r="U527" s="1">
        <f t="shared" si="289"/>
        <v>0</v>
      </c>
      <c r="V527" s="1">
        <f t="shared" si="290"/>
        <v>0</v>
      </c>
      <c r="W527" s="1">
        <f t="shared" si="291"/>
        <v>0</v>
      </c>
      <c r="X527" s="1">
        <f t="shared" ref="X527:X541" si="302">IF(AY527="SPECIAL ASSISTANT",1,0)</f>
        <v>0</v>
      </c>
      <c r="Y527" s="1">
        <f t="shared" si="292"/>
        <v>1</v>
      </c>
      <c r="Z527" s="1">
        <f t="shared" si="293"/>
        <v>0</v>
      </c>
      <c r="AA527" s="1">
        <f t="shared" si="294"/>
        <v>0</v>
      </c>
      <c r="AB527" s="1">
        <f t="shared" si="295"/>
        <v>0</v>
      </c>
      <c r="AC527" s="1">
        <f t="shared" si="277"/>
        <v>0</v>
      </c>
      <c r="AD527" s="1">
        <f t="shared" si="296"/>
        <v>0</v>
      </c>
      <c r="AE527" s="1">
        <f t="shared" si="280"/>
        <v>0</v>
      </c>
      <c r="AF527" s="1">
        <f t="shared" si="272"/>
        <v>0</v>
      </c>
      <c r="AG527" s="1">
        <f t="shared" si="273"/>
        <v>0</v>
      </c>
      <c r="AH527" s="1">
        <v>0</v>
      </c>
      <c r="AI527" s="1">
        <v>0</v>
      </c>
      <c r="AJ527" s="1">
        <v>0</v>
      </c>
      <c r="AK527" s="1">
        <v>0</v>
      </c>
      <c r="AL527" s="1">
        <v>0</v>
      </c>
      <c r="AM527" s="1">
        <f t="shared" si="276"/>
        <v>0</v>
      </c>
      <c r="AN527" s="1">
        <v>0</v>
      </c>
      <c r="AO527" s="1">
        <f t="shared" si="278"/>
        <v>0</v>
      </c>
      <c r="AP527" s="1">
        <f t="shared" si="301"/>
        <v>0</v>
      </c>
      <c r="AQ527" s="1">
        <v>0</v>
      </c>
      <c r="AR527" s="1">
        <f t="shared" si="298"/>
        <v>0</v>
      </c>
      <c r="AS527" s="1">
        <v>0</v>
      </c>
      <c r="AT527" s="1">
        <v>0</v>
      </c>
      <c r="AU527" s="1">
        <v>0</v>
      </c>
      <c r="AV527" s="1">
        <v>0</v>
      </c>
      <c r="AW527" s="1">
        <v>0</v>
      </c>
      <c r="AX527" s="1">
        <v>0</v>
      </c>
      <c r="AY527" s="2" t="s">
        <v>1735</v>
      </c>
      <c r="AZ527" s="2" t="s">
        <v>1729</v>
      </c>
      <c r="BA527" s="2" t="s">
        <v>1909</v>
      </c>
      <c r="BB527" s="2" t="s">
        <v>1831</v>
      </c>
    </row>
    <row r="528" spans="1:83" x14ac:dyDescent="0.25">
      <c r="A528" s="1">
        <v>134</v>
      </c>
      <c r="B528" s="1" t="s">
        <v>1442</v>
      </c>
      <c r="C528" s="1" t="s">
        <v>1443</v>
      </c>
      <c r="D528" s="7">
        <v>37892</v>
      </c>
      <c r="E528" s="9">
        <v>2003</v>
      </c>
      <c r="F528" s="13">
        <v>36911</v>
      </c>
      <c r="G528" s="13">
        <v>36911</v>
      </c>
      <c r="H528" s="11">
        <f t="shared" si="299"/>
        <v>981</v>
      </c>
      <c r="I528" s="11">
        <f t="shared" si="300"/>
        <v>981</v>
      </c>
      <c r="J528" s="9">
        <f t="shared" si="283"/>
        <v>2</v>
      </c>
      <c r="K528" s="9">
        <f t="shared" si="284"/>
        <v>0</v>
      </c>
      <c r="L528" s="9">
        <f t="shared" si="285"/>
        <v>1</v>
      </c>
      <c r="M528" s="9">
        <f t="shared" si="286"/>
        <v>0</v>
      </c>
      <c r="N528" s="1" t="s">
        <v>215</v>
      </c>
      <c r="O528" s="7" t="s">
        <v>1744</v>
      </c>
      <c r="P528" s="1" t="s">
        <v>727</v>
      </c>
      <c r="Q528" s="1">
        <v>1</v>
      </c>
      <c r="R528" s="1" t="s">
        <v>728</v>
      </c>
      <c r="S528" s="1">
        <f t="shared" si="287"/>
        <v>0</v>
      </c>
      <c r="T528" s="1">
        <f t="shared" si="288"/>
        <v>1</v>
      </c>
      <c r="U528" s="1">
        <f t="shared" si="289"/>
        <v>0</v>
      </c>
      <c r="V528" s="1">
        <f t="shared" si="290"/>
        <v>0</v>
      </c>
      <c r="W528" s="1">
        <f t="shared" si="291"/>
        <v>0</v>
      </c>
      <c r="X528" s="1">
        <f t="shared" si="302"/>
        <v>0</v>
      </c>
      <c r="Y528" s="1">
        <f t="shared" si="292"/>
        <v>0</v>
      </c>
      <c r="Z528" s="1">
        <f t="shared" si="293"/>
        <v>0</v>
      </c>
      <c r="AA528" s="1">
        <f t="shared" si="294"/>
        <v>0</v>
      </c>
      <c r="AB528" s="1">
        <f t="shared" si="295"/>
        <v>0</v>
      </c>
      <c r="AC528" s="1">
        <f t="shared" si="277"/>
        <v>0</v>
      </c>
      <c r="AD528" s="1">
        <f t="shared" si="296"/>
        <v>0</v>
      </c>
      <c r="AE528" s="1">
        <f t="shared" si="280"/>
        <v>0</v>
      </c>
      <c r="AF528" s="1">
        <f t="shared" si="272"/>
        <v>0</v>
      </c>
      <c r="AG528" s="1">
        <f t="shared" si="273"/>
        <v>0</v>
      </c>
      <c r="AH528" s="1">
        <v>0</v>
      </c>
      <c r="AI528" s="1">
        <v>0</v>
      </c>
      <c r="AJ528" s="1">
        <v>0</v>
      </c>
      <c r="AK528" s="1">
        <v>0</v>
      </c>
      <c r="AL528" s="1">
        <v>0</v>
      </c>
      <c r="AM528" s="1">
        <f t="shared" ref="AM528:AM549" si="303">IF(K528="FORD",1,0)</f>
        <v>0</v>
      </c>
      <c r="AN528" s="1">
        <v>0</v>
      </c>
      <c r="AO528" s="1">
        <f t="shared" si="278"/>
        <v>0</v>
      </c>
      <c r="AP528" s="1">
        <f t="shared" si="301"/>
        <v>0</v>
      </c>
      <c r="AQ528" s="1">
        <v>0</v>
      </c>
      <c r="AR528" s="1">
        <f t="shared" si="298"/>
        <v>0</v>
      </c>
      <c r="AS528" s="1">
        <v>0</v>
      </c>
      <c r="AT528" s="1">
        <v>1</v>
      </c>
      <c r="AU528" s="1">
        <v>0</v>
      </c>
      <c r="AV528" s="1">
        <v>0</v>
      </c>
      <c r="AW528" s="1">
        <v>0</v>
      </c>
      <c r="AX528" s="1">
        <v>0</v>
      </c>
      <c r="AY528" s="2" t="s">
        <v>1743</v>
      </c>
      <c r="AZ528" s="2" t="s">
        <v>1723</v>
      </c>
      <c r="BA528" s="2" t="s">
        <v>1911</v>
      </c>
      <c r="BB528" s="2" t="s">
        <v>1813</v>
      </c>
      <c r="BC528" s="1">
        <v>1</v>
      </c>
      <c r="BE528" s="1">
        <v>0</v>
      </c>
      <c r="BG528" s="1">
        <v>0</v>
      </c>
      <c r="BH528" s="1">
        <v>0</v>
      </c>
      <c r="BI528" s="1">
        <v>0</v>
      </c>
      <c r="BJ528" s="1">
        <v>1</v>
      </c>
      <c r="BK528" s="1">
        <v>1</v>
      </c>
      <c r="BL528" s="1">
        <v>0</v>
      </c>
      <c r="BM528" s="1">
        <v>0</v>
      </c>
      <c r="BO528" s="1">
        <v>0</v>
      </c>
      <c r="BP528" s="1">
        <v>0</v>
      </c>
      <c r="BQ528" s="1">
        <v>0</v>
      </c>
      <c r="BR528" s="1">
        <v>0</v>
      </c>
      <c r="BS528" s="1">
        <v>0</v>
      </c>
      <c r="BT528" s="1">
        <v>0</v>
      </c>
      <c r="BU528" s="1">
        <v>0</v>
      </c>
      <c r="BV528" s="1">
        <v>1</v>
      </c>
      <c r="BW528" s="1">
        <v>1</v>
      </c>
      <c r="BX528" s="1">
        <v>1</v>
      </c>
      <c r="BY528" s="1">
        <v>0</v>
      </c>
      <c r="CB528" s="1">
        <v>2</v>
      </c>
      <c r="CC528" s="1">
        <v>1</v>
      </c>
      <c r="CD528" s="1">
        <v>1</v>
      </c>
      <c r="CE528" s="1" t="s">
        <v>2068</v>
      </c>
    </row>
    <row r="529" spans="1:83" x14ac:dyDescent="0.25">
      <c r="A529" s="1">
        <v>133</v>
      </c>
      <c r="B529" s="2" t="s">
        <v>553</v>
      </c>
      <c r="C529" s="1" t="s">
        <v>554</v>
      </c>
      <c r="D529" s="7">
        <v>37328</v>
      </c>
      <c r="E529" s="9">
        <v>2002</v>
      </c>
      <c r="F529" s="13">
        <v>36911</v>
      </c>
      <c r="G529" s="13">
        <v>36911</v>
      </c>
      <c r="H529" s="11">
        <f t="shared" si="299"/>
        <v>417</v>
      </c>
      <c r="I529" s="11">
        <f t="shared" si="300"/>
        <v>417</v>
      </c>
      <c r="J529" s="9">
        <f t="shared" si="283"/>
        <v>2</v>
      </c>
      <c r="K529" s="9">
        <f t="shared" si="284"/>
        <v>0</v>
      </c>
      <c r="L529" s="9">
        <f t="shared" si="285"/>
        <v>1</v>
      </c>
      <c r="M529" s="9">
        <f t="shared" si="286"/>
        <v>0</v>
      </c>
      <c r="N529" s="1" t="s">
        <v>215</v>
      </c>
      <c r="O529" s="7">
        <v>37842</v>
      </c>
      <c r="P529" s="1" t="s">
        <v>741</v>
      </c>
      <c r="Q529" s="1">
        <v>0</v>
      </c>
      <c r="R529" s="1" t="s">
        <v>742</v>
      </c>
      <c r="S529" s="1">
        <f t="shared" si="287"/>
        <v>1</v>
      </c>
      <c r="T529" s="1">
        <f t="shared" si="288"/>
        <v>0</v>
      </c>
      <c r="U529" s="1">
        <f t="shared" si="289"/>
        <v>0</v>
      </c>
      <c r="V529" s="1">
        <f t="shared" si="290"/>
        <v>0</v>
      </c>
      <c r="W529" s="1">
        <f t="shared" si="291"/>
        <v>0</v>
      </c>
      <c r="X529" s="1">
        <f t="shared" si="302"/>
        <v>0</v>
      </c>
      <c r="Y529" s="1">
        <f t="shared" si="292"/>
        <v>0</v>
      </c>
      <c r="Z529" s="1">
        <f t="shared" si="293"/>
        <v>0</v>
      </c>
      <c r="AA529" s="1">
        <f t="shared" si="294"/>
        <v>0</v>
      </c>
      <c r="AB529" s="1">
        <f t="shared" si="295"/>
        <v>0</v>
      </c>
      <c r="AC529" s="1">
        <v>0</v>
      </c>
      <c r="AD529" s="1">
        <f t="shared" si="296"/>
        <v>0</v>
      </c>
      <c r="AE529" s="1">
        <f t="shared" si="280"/>
        <v>0</v>
      </c>
      <c r="AF529" s="1">
        <f t="shared" si="272"/>
        <v>0</v>
      </c>
      <c r="AG529" s="1">
        <f t="shared" si="273"/>
        <v>0</v>
      </c>
      <c r="AH529" s="1">
        <v>0</v>
      </c>
      <c r="AI529" s="1">
        <v>0</v>
      </c>
      <c r="AJ529" s="1">
        <v>0</v>
      </c>
      <c r="AK529" s="1">
        <v>0</v>
      </c>
      <c r="AL529" s="1">
        <v>0</v>
      </c>
      <c r="AM529" s="1">
        <f t="shared" si="303"/>
        <v>0</v>
      </c>
      <c r="AN529" s="1">
        <v>1</v>
      </c>
      <c r="AO529" s="1">
        <v>1</v>
      </c>
      <c r="AP529" s="1">
        <f t="shared" si="301"/>
        <v>0</v>
      </c>
      <c r="AQ529" s="1">
        <v>0</v>
      </c>
      <c r="AR529" s="1">
        <f t="shared" si="298"/>
        <v>0</v>
      </c>
      <c r="AS529" s="1">
        <v>0</v>
      </c>
      <c r="AT529" s="1">
        <v>0</v>
      </c>
      <c r="AU529" s="1">
        <v>0</v>
      </c>
      <c r="AV529" s="1">
        <v>0</v>
      </c>
      <c r="AW529" s="1">
        <v>0</v>
      </c>
      <c r="AX529" s="1">
        <v>1</v>
      </c>
      <c r="AY529" s="2" t="s">
        <v>1855</v>
      </c>
      <c r="AZ529" s="2"/>
      <c r="BA529" s="2"/>
      <c r="BB529" s="2"/>
    </row>
    <row r="530" spans="1:83" x14ac:dyDescent="0.25">
      <c r="A530" s="1">
        <v>131</v>
      </c>
      <c r="B530" s="2" t="s">
        <v>716</v>
      </c>
      <c r="C530" s="1" t="s">
        <v>552</v>
      </c>
      <c r="D530" s="7">
        <v>37188</v>
      </c>
      <c r="E530" s="9">
        <v>2001</v>
      </c>
      <c r="F530" s="13">
        <v>36911</v>
      </c>
      <c r="G530" s="13">
        <v>36911</v>
      </c>
      <c r="H530" s="11">
        <f t="shared" si="299"/>
        <v>277</v>
      </c>
      <c r="I530" s="11">
        <f t="shared" si="300"/>
        <v>277</v>
      </c>
      <c r="J530" s="9">
        <f t="shared" si="283"/>
        <v>2</v>
      </c>
      <c r="K530" s="9">
        <f t="shared" si="284"/>
        <v>0</v>
      </c>
      <c r="L530" s="9">
        <f t="shared" si="285"/>
        <v>1</v>
      </c>
      <c r="M530" s="9">
        <f t="shared" si="286"/>
        <v>0</v>
      </c>
      <c r="N530" s="1" t="s">
        <v>215</v>
      </c>
      <c r="O530" s="7" t="s">
        <v>1477</v>
      </c>
      <c r="P530" s="1" t="s">
        <v>741</v>
      </c>
      <c r="Q530" s="1">
        <v>0</v>
      </c>
      <c r="R530" s="1" t="s">
        <v>742</v>
      </c>
      <c r="S530" s="1">
        <f t="shared" si="287"/>
        <v>1</v>
      </c>
      <c r="T530" s="1">
        <f t="shared" si="288"/>
        <v>0</v>
      </c>
      <c r="U530" s="1">
        <f t="shared" si="289"/>
        <v>0</v>
      </c>
      <c r="V530" s="1">
        <f t="shared" si="290"/>
        <v>1</v>
      </c>
      <c r="W530" s="1">
        <f t="shared" si="291"/>
        <v>0</v>
      </c>
      <c r="X530" s="1">
        <f t="shared" si="302"/>
        <v>0</v>
      </c>
      <c r="Y530" s="1">
        <f t="shared" si="292"/>
        <v>0</v>
      </c>
      <c r="Z530" s="1">
        <f t="shared" si="293"/>
        <v>0</v>
      </c>
      <c r="AA530" s="1">
        <f t="shared" si="294"/>
        <v>0</v>
      </c>
      <c r="AB530" s="1">
        <f t="shared" si="295"/>
        <v>0</v>
      </c>
      <c r="AC530" s="1">
        <f t="shared" ref="AC530:AC535" si="304">IF(AY530="DEPUTY ASSISTANT SECRETARY",1,0)</f>
        <v>0</v>
      </c>
      <c r="AD530" s="1">
        <f t="shared" si="296"/>
        <v>0</v>
      </c>
      <c r="AE530" s="1">
        <f t="shared" si="280"/>
        <v>0</v>
      </c>
      <c r="AF530" s="1">
        <f t="shared" si="272"/>
        <v>0</v>
      </c>
      <c r="AG530" s="1">
        <f t="shared" si="273"/>
        <v>0</v>
      </c>
      <c r="AH530" s="1">
        <v>0</v>
      </c>
      <c r="AI530" s="1">
        <v>0</v>
      </c>
      <c r="AJ530" s="1">
        <v>0</v>
      </c>
      <c r="AK530" s="1">
        <v>0</v>
      </c>
      <c r="AL530" s="1">
        <v>0</v>
      </c>
      <c r="AM530" s="1">
        <f t="shared" si="303"/>
        <v>0</v>
      </c>
      <c r="AN530" s="1">
        <v>0</v>
      </c>
      <c r="AO530" s="1">
        <f>IF(K530="FORD",1,0)</f>
        <v>0</v>
      </c>
      <c r="AP530" s="1">
        <f t="shared" si="301"/>
        <v>0</v>
      </c>
      <c r="AQ530" s="1">
        <v>0</v>
      </c>
      <c r="AR530" s="1">
        <f t="shared" si="298"/>
        <v>0</v>
      </c>
      <c r="AS530" s="1">
        <v>0</v>
      </c>
      <c r="AT530" s="1">
        <v>0</v>
      </c>
      <c r="AU530" s="1">
        <v>0</v>
      </c>
      <c r="AV530" s="1">
        <v>0</v>
      </c>
      <c r="AW530" s="1">
        <v>0</v>
      </c>
      <c r="AX530" s="1">
        <v>0</v>
      </c>
      <c r="AY530" s="2" t="s">
        <v>1814</v>
      </c>
      <c r="AZ530" s="2" t="s">
        <v>1741</v>
      </c>
      <c r="BA530" s="2" t="s">
        <v>1905</v>
      </c>
      <c r="BB530" s="2" t="s">
        <v>1831</v>
      </c>
    </row>
    <row r="531" spans="1:83" x14ac:dyDescent="0.25">
      <c r="A531" s="1">
        <v>132</v>
      </c>
      <c r="B531" s="2" t="s">
        <v>772</v>
      </c>
      <c r="C531" s="1" t="s">
        <v>888</v>
      </c>
      <c r="D531" s="7">
        <v>36997</v>
      </c>
      <c r="E531" s="9">
        <v>2001</v>
      </c>
      <c r="F531" s="13">
        <v>36911</v>
      </c>
      <c r="G531" s="13">
        <v>36911</v>
      </c>
      <c r="H531" s="11">
        <f t="shared" si="299"/>
        <v>86</v>
      </c>
      <c r="I531" s="11">
        <f t="shared" si="300"/>
        <v>86</v>
      </c>
      <c r="J531" s="9">
        <f t="shared" si="283"/>
        <v>2</v>
      </c>
      <c r="K531" s="9">
        <f t="shared" si="284"/>
        <v>0</v>
      </c>
      <c r="L531" s="9">
        <f t="shared" si="285"/>
        <v>1</v>
      </c>
      <c r="M531" s="9">
        <f t="shared" si="286"/>
        <v>0</v>
      </c>
      <c r="N531" s="1" t="s">
        <v>215</v>
      </c>
      <c r="O531" s="7" t="s">
        <v>1538</v>
      </c>
      <c r="P531" s="1" t="s">
        <v>727</v>
      </c>
      <c r="Q531" s="1">
        <v>1</v>
      </c>
      <c r="R531" s="1" t="s">
        <v>728</v>
      </c>
      <c r="S531" s="1">
        <f t="shared" si="287"/>
        <v>0</v>
      </c>
      <c r="T531" s="1">
        <f t="shared" si="288"/>
        <v>1</v>
      </c>
      <c r="U531" s="1">
        <f t="shared" si="289"/>
        <v>0</v>
      </c>
      <c r="V531" s="1">
        <f t="shared" si="290"/>
        <v>0</v>
      </c>
      <c r="W531" s="1">
        <f t="shared" si="291"/>
        <v>0</v>
      </c>
      <c r="X531" s="1">
        <f t="shared" si="302"/>
        <v>0</v>
      </c>
      <c r="Y531" s="1">
        <f t="shared" si="292"/>
        <v>1</v>
      </c>
      <c r="Z531" s="1">
        <f t="shared" si="293"/>
        <v>0</v>
      </c>
      <c r="AA531" s="1">
        <f t="shared" si="294"/>
        <v>0</v>
      </c>
      <c r="AB531" s="1">
        <f t="shared" si="295"/>
        <v>0</v>
      </c>
      <c r="AC531" s="1">
        <f t="shared" si="304"/>
        <v>0</v>
      </c>
      <c r="AD531" s="1">
        <f t="shared" si="296"/>
        <v>0</v>
      </c>
      <c r="AE531" s="1">
        <f t="shared" si="280"/>
        <v>0</v>
      </c>
      <c r="AF531" s="1">
        <f t="shared" si="272"/>
        <v>0</v>
      </c>
      <c r="AG531" s="1">
        <f t="shared" si="273"/>
        <v>0</v>
      </c>
      <c r="AH531" s="1">
        <v>0</v>
      </c>
      <c r="AI531" s="1">
        <v>0</v>
      </c>
      <c r="AJ531" s="1">
        <v>0</v>
      </c>
      <c r="AK531" s="1">
        <v>0</v>
      </c>
      <c r="AL531" s="1">
        <v>0</v>
      </c>
      <c r="AM531" s="1">
        <f t="shared" si="303"/>
        <v>0</v>
      </c>
      <c r="AN531" s="1">
        <v>0</v>
      </c>
      <c r="AO531" s="1">
        <f>IF(K531="FORD",1,0)</f>
        <v>0</v>
      </c>
      <c r="AP531" s="1">
        <f t="shared" si="301"/>
        <v>0</v>
      </c>
      <c r="AQ531" s="1">
        <v>0</v>
      </c>
      <c r="AR531" s="1">
        <f t="shared" si="298"/>
        <v>0</v>
      </c>
      <c r="AS531" s="1">
        <v>0</v>
      </c>
      <c r="AT531" s="1">
        <v>0</v>
      </c>
      <c r="AU531" s="1">
        <v>0</v>
      </c>
      <c r="AV531" s="1">
        <v>0</v>
      </c>
      <c r="AW531" s="1">
        <v>0</v>
      </c>
      <c r="AX531" s="1">
        <v>0</v>
      </c>
      <c r="AY531" s="2" t="s">
        <v>1735</v>
      </c>
      <c r="AZ531" s="2" t="s">
        <v>1537</v>
      </c>
      <c r="BA531" s="2" t="s">
        <v>1909</v>
      </c>
      <c r="BB531" s="2" t="s">
        <v>1813</v>
      </c>
    </row>
    <row r="532" spans="1:83" x14ac:dyDescent="0.25">
      <c r="A532" s="1">
        <v>130</v>
      </c>
      <c r="B532" s="2" t="s">
        <v>784</v>
      </c>
      <c r="C532" s="1" t="s">
        <v>785</v>
      </c>
      <c r="D532" s="7">
        <v>37095</v>
      </c>
      <c r="E532" s="9">
        <v>2001</v>
      </c>
      <c r="F532" s="13">
        <v>36911</v>
      </c>
      <c r="G532" s="13">
        <v>36911</v>
      </c>
      <c r="H532" s="11">
        <f t="shared" si="299"/>
        <v>184</v>
      </c>
      <c r="I532" s="11">
        <f t="shared" si="300"/>
        <v>184</v>
      </c>
      <c r="J532" s="9">
        <f t="shared" si="283"/>
        <v>2</v>
      </c>
      <c r="K532" s="9">
        <f t="shared" si="284"/>
        <v>0</v>
      </c>
      <c r="L532" s="9">
        <f t="shared" si="285"/>
        <v>1</v>
      </c>
      <c r="M532" s="9">
        <f t="shared" si="286"/>
        <v>0</v>
      </c>
      <c r="N532" s="1" t="s">
        <v>215</v>
      </c>
      <c r="O532" s="7" t="s">
        <v>1484</v>
      </c>
      <c r="P532" s="1" t="s">
        <v>727</v>
      </c>
      <c r="Q532" s="1">
        <v>1</v>
      </c>
      <c r="R532" s="1" t="s">
        <v>728</v>
      </c>
      <c r="S532" s="1">
        <f t="shared" si="287"/>
        <v>0</v>
      </c>
      <c r="T532" s="1">
        <f t="shared" si="288"/>
        <v>1</v>
      </c>
      <c r="U532" s="1">
        <f t="shared" si="289"/>
        <v>0</v>
      </c>
      <c r="V532" s="1">
        <f t="shared" si="290"/>
        <v>0</v>
      </c>
      <c r="W532" s="1">
        <f t="shared" si="291"/>
        <v>0</v>
      </c>
      <c r="X532" s="1">
        <f t="shared" si="302"/>
        <v>0</v>
      </c>
      <c r="Y532" s="1">
        <f t="shared" si="292"/>
        <v>1</v>
      </c>
      <c r="Z532" s="1">
        <f t="shared" si="293"/>
        <v>0</v>
      </c>
      <c r="AA532" s="1">
        <f t="shared" si="294"/>
        <v>0</v>
      </c>
      <c r="AB532" s="1">
        <f t="shared" si="295"/>
        <v>0</v>
      </c>
      <c r="AC532" s="1">
        <f t="shared" si="304"/>
        <v>0</v>
      </c>
      <c r="AD532" s="1">
        <f t="shared" si="296"/>
        <v>0</v>
      </c>
      <c r="AE532" s="1">
        <f t="shared" si="280"/>
        <v>0</v>
      </c>
      <c r="AF532" s="1">
        <f t="shared" si="272"/>
        <v>0</v>
      </c>
      <c r="AG532" s="1">
        <f t="shared" si="273"/>
        <v>0</v>
      </c>
      <c r="AH532" s="1">
        <v>0</v>
      </c>
      <c r="AI532" s="1">
        <v>0</v>
      </c>
      <c r="AJ532" s="1">
        <v>0</v>
      </c>
      <c r="AK532" s="1">
        <v>0</v>
      </c>
      <c r="AL532" s="1">
        <v>0</v>
      </c>
      <c r="AM532" s="1">
        <f t="shared" si="303"/>
        <v>0</v>
      </c>
      <c r="AN532" s="1">
        <v>0</v>
      </c>
      <c r="AO532" s="1">
        <f>IF(K532="FORD",1,0)</f>
        <v>0</v>
      </c>
      <c r="AP532" s="1">
        <f t="shared" si="301"/>
        <v>0</v>
      </c>
      <c r="AQ532" s="1">
        <v>0</v>
      </c>
      <c r="AR532" s="1">
        <f t="shared" si="298"/>
        <v>0</v>
      </c>
      <c r="AS532" s="1">
        <v>0</v>
      </c>
      <c r="AT532" s="1">
        <v>0</v>
      </c>
      <c r="AU532" s="1">
        <v>0</v>
      </c>
      <c r="AV532" s="1">
        <v>0</v>
      </c>
      <c r="AW532" s="1">
        <v>0</v>
      </c>
      <c r="AX532" s="1">
        <v>0</v>
      </c>
      <c r="AY532" s="2" t="s">
        <v>1735</v>
      </c>
      <c r="AZ532" s="2" t="s">
        <v>1740</v>
      </c>
      <c r="BA532" s="2" t="s">
        <v>1907</v>
      </c>
      <c r="BB532" s="2" t="s">
        <v>1813</v>
      </c>
    </row>
    <row r="533" spans="1:83" x14ac:dyDescent="0.25">
      <c r="A533" s="1">
        <v>129</v>
      </c>
      <c r="B533" s="2" t="s">
        <v>550</v>
      </c>
      <c r="C533" s="1" t="s">
        <v>551</v>
      </c>
      <c r="D533" s="7">
        <v>40545</v>
      </c>
      <c r="E533" s="9">
        <v>2011</v>
      </c>
      <c r="F533" s="13">
        <v>39833</v>
      </c>
      <c r="G533" s="13">
        <v>39833</v>
      </c>
      <c r="H533" s="11">
        <f t="shared" si="299"/>
        <v>712</v>
      </c>
      <c r="I533" s="11">
        <f t="shared" si="300"/>
        <v>712</v>
      </c>
      <c r="J533" s="9">
        <f t="shared" si="283"/>
        <v>1</v>
      </c>
      <c r="K533" s="9">
        <f t="shared" si="284"/>
        <v>1</v>
      </c>
      <c r="L533" s="9">
        <f t="shared" si="285"/>
        <v>0</v>
      </c>
      <c r="M533" s="9">
        <f t="shared" si="286"/>
        <v>0</v>
      </c>
      <c r="N533" s="1" t="s">
        <v>197</v>
      </c>
      <c r="O533" s="7"/>
      <c r="P533" s="1" t="s">
        <v>727</v>
      </c>
      <c r="Q533" s="1">
        <v>1</v>
      </c>
      <c r="R533" s="1" t="s">
        <v>728</v>
      </c>
      <c r="S533" s="1">
        <f t="shared" si="287"/>
        <v>0</v>
      </c>
      <c r="T533" s="1">
        <f t="shared" si="288"/>
        <v>1</v>
      </c>
      <c r="U533" s="1">
        <f t="shared" si="289"/>
        <v>0</v>
      </c>
      <c r="V533" s="1">
        <f t="shared" si="290"/>
        <v>0</v>
      </c>
      <c r="W533" s="1">
        <f t="shared" si="291"/>
        <v>0</v>
      </c>
      <c r="X533" s="1">
        <f t="shared" si="302"/>
        <v>1</v>
      </c>
      <c r="Y533" s="1">
        <f t="shared" si="292"/>
        <v>0</v>
      </c>
      <c r="Z533" s="1">
        <f t="shared" si="293"/>
        <v>0</v>
      </c>
      <c r="AA533" s="1">
        <f t="shared" si="294"/>
        <v>0</v>
      </c>
      <c r="AB533" s="1">
        <f t="shared" si="295"/>
        <v>0</v>
      </c>
      <c r="AC533" s="1">
        <f t="shared" si="304"/>
        <v>0</v>
      </c>
      <c r="AD533" s="1">
        <f t="shared" si="296"/>
        <v>0</v>
      </c>
      <c r="AE533" s="1">
        <f t="shared" si="280"/>
        <v>0</v>
      </c>
      <c r="AF533" s="1">
        <f t="shared" si="272"/>
        <v>0</v>
      </c>
      <c r="AG533" s="1">
        <f t="shared" si="273"/>
        <v>0</v>
      </c>
      <c r="AH533" s="1">
        <v>0</v>
      </c>
      <c r="AI533" s="1">
        <v>0</v>
      </c>
      <c r="AJ533" s="1">
        <v>0</v>
      </c>
      <c r="AK533" s="1">
        <v>0</v>
      </c>
      <c r="AL533" s="1">
        <v>0</v>
      </c>
      <c r="AM533" s="1">
        <f t="shared" si="303"/>
        <v>0</v>
      </c>
      <c r="AN533" s="1">
        <v>0</v>
      </c>
      <c r="AO533" s="1">
        <f>IF(K533="FORD",1,0)</f>
        <v>0</v>
      </c>
      <c r="AP533" s="1">
        <f t="shared" si="301"/>
        <v>0</v>
      </c>
      <c r="AQ533" s="1">
        <v>0</v>
      </c>
      <c r="AR533" s="1">
        <f t="shared" si="298"/>
        <v>0</v>
      </c>
      <c r="AS533" s="1">
        <v>0</v>
      </c>
      <c r="AT533" s="1">
        <v>0</v>
      </c>
      <c r="AU533" s="1">
        <v>0</v>
      </c>
      <c r="AV533" s="1">
        <v>0</v>
      </c>
      <c r="AW533" s="1">
        <v>0</v>
      </c>
      <c r="AX533" s="1">
        <v>0</v>
      </c>
      <c r="AY533" s="2" t="s">
        <v>1722</v>
      </c>
      <c r="AZ533" s="2"/>
      <c r="BA533" s="2"/>
      <c r="BB533" s="2"/>
    </row>
    <row r="534" spans="1:83" x14ac:dyDescent="0.25">
      <c r="A534" s="1">
        <v>128</v>
      </c>
      <c r="B534" s="2" t="s">
        <v>1034</v>
      </c>
      <c r="C534" s="1" t="s">
        <v>1035</v>
      </c>
      <c r="D534" s="7">
        <v>37222</v>
      </c>
      <c r="E534" s="9">
        <v>2001</v>
      </c>
      <c r="F534" s="13">
        <v>36911</v>
      </c>
      <c r="G534" s="13">
        <v>36911</v>
      </c>
      <c r="H534" s="11">
        <f t="shared" si="299"/>
        <v>311</v>
      </c>
      <c r="I534" s="11">
        <f t="shared" si="300"/>
        <v>311</v>
      </c>
      <c r="J534" s="9">
        <f t="shared" si="283"/>
        <v>2</v>
      </c>
      <c r="K534" s="9">
        <f t="shared" si="284"/>
        <v>0</v>
      </c>
      <c r="L534" s="9">
        <f t="shared" si="285"/>
        <v>1</v>
      </c>
      <c r="M534" s="9">
        <f t="shared" si="286"/>
        <v>0</v>
      </c>
      <c r="N534" s="1" t="s">
        <v>215</v>
      </c>
      <c r="O534" s="7" t="s">
        <v>1699</v>
      </c>
      <c r="P534" s="1" t="s">
        <v>727</v>
      </c>
      <c r="Q534" s="1">
        <v>1</v>
      </c>
      <c r="R534" s="1" t="s">
        <v>728</v>
      </c>
      <c r="S534" s="1">
        <f t="shared" si="287"/>
        <v>0</v>
      </c>
      <c r="T534" s="1">
        <f t="shared" si="288"/>
        <v>1</v>
      </c>
      <c r="U534" s="1">
        <f t="shared" si="289"/>
        <v>0</v>
      </c>
      <c r="V534" s="1">
        <f t="shared" si="290"/>
        <v>0</v>
      </c>
      <c r="W534" s="1">
        <f t="shared" si="291"/>
        <v>0</v>
      </c>
      <c r="X534" s="1">
        <f t="shared" si="302"/>
        <v>1</v>
      </c>
      <c r="Y534" s="1">
        <f t="shared" si="292"/>
        <v>0</v>
      </c>
      <c r="Z534" s="1">
        <f t="shared" si="293"/>
        <v>0</v>
      </c>
      <c r="AA534" s="1">
        <f t="shared" si="294"/>
        <v>0</v>
      </c>
      <c r="AB534" s="1">
        <f t="shared" si="295"/>
        <v>0</v>
      </c>
      <c r="AC534" s="1">
        <f t="shared" si="304"/>
        <v>0</v>
      </c>
      <c r="AD534" s="1">
        <f t="shared" si="296"/>
        <v>0</v>
      </c>
      <c r="AE534" s="1">
        <f t="shared" si="280"/>
        <v>0</v>
      </c>
      <c r="AF534" s="1">
        <f t="shared" si="272"/>
        <v>0</v>
      </c>
      <c r="AG534" s="1">
        <f t="shared" si="273"/>
        <v>0</v>
      </c>
      <c r="AH534" s="1">
        <v>0</v>
      </c>
      <c r="AI534" s="1">
        <v>0</v>
      </c>
      <c r="AJ534" s="1">
        <v>0</v>
      </c>
      <c r="AK534" s="1">
        <v>0</v>
      </c>
      <c r="AL534" s="1">
        <v>0</v>
      </c>
      <c r="AM534" s="1">
        <f t="shared" si="303"/>
        <v>0</v>
      </c>
      <c r="AN534" s="1">
        <v>0</v>
      </c>
      <c r="AO534" s="1">
        <f>IF(K534="FORD",1,0)</f>
        <v>0</v>
      </c>
      <c r="AP534" s="1">
        <f t="shared" si="301"/>
        <v>0</v>
      </c>
      <c r="AQ534" s="1">
        <v>0</v>
      </c>
      <c r="AR534" s="1">
        <f t="shared" si="298"/>
        <v>0</v>
      </c>
      <c r="AS534" s="1">
        <v>0</v>
      </c>
      <c r="AT534" s="1">
        <v>0</v>
      </c>
      <c r="AU534" s="1">
        <v>0</v>
      </c>
      <c r="AV534" s="1">
        <v>0</v>
      </c>
      <c r="AW534" s="1">
        <v>0</v>
      </c>
      <c r="AX534" s="1">
        <v>0</v>
      </c>
      <c r="AY534" s="2" t="s">
        <v>1722</v>
      </c>
      <c r="AZ534" s="2" t="s">
        <v>1762</v>
      </c>
      <c r="BA534" s="2" t="s">
        <v>1910</v>
      </c>
      <c r="BB534" s="2" t="s">
        <v>1720</v>
      </c>
    </row>
    <row r="535" spans="1:83" x14ac:dyDescent="0.25">
      <c r="A535" s="1">
        <v>126</v>
      </c>
      <c r="B535" s="2" t="s">
        <v>48</v>
      </c>
      <c r="C535" s="1" t="s">
        <v>549</v>
      </c>
      <c r="D535" s="7">
        <v>40044</v>
      </c>
      <c r="E535" s="9">
        <v>2009</v>
      </c>
      <c r="F535" s="13">
        <v>39833</v>
      </c>
      <c r="G535" s="13">
        <v>39833</v>
      </c>
      <c r="H535" s="11">
        <f t="shared" si="299"/>
        <v>211</v>
      </c>
      <c r="I535" s="11">
        <f t="shared" si="300"/>
        <v>211</v>
      </c>
      <c r="J535" s="9">
        <f t="shared" si="283"/>
        <v>1</v>
      </c>
      <c r="K535" s="9">
        <f t="shared" si="284"/>
        <v>1</v>
      </c>
      <c r="L535" s="9">
        <f t="shared" si="285"/>
        <v>0</v>
      </c>
      <c r="M535" s="9">
        <f t="shared" si="286"/>
        <v>0</v>
      </c>
      <c r="N535" s="1" t="s">
        <v>197</v>
      </c>
      <c r="O535" s="7"/>
      <c r="P535" s="1" t="s">
        <v>727</v>
      </c>
      <c r="Q535" s="1">
        <v>1</v>
      </c>
      <c r="R535" s="1" t="s">
        <v>728</v>
      </c>
      <c r="S535" s="1">
        <f t="shared" si="287"/>
        <v>0</v>
      </c>
      <c r="T535" s="1">
        <f t="shared" si="288"/>
        <v>1</v>
      </c>
      <c r="U535" s="1">
        <f t="shared" si="289"/>
        <v>0</v>
      </c>
      <c r="V535" s="1">
        <f t="shared" si="290"/>
        <v>0</v>
      </c>
      <c r="W535" s="1">
        <f t="shared" si="291"/>
        <v>0</v>
      </c>
      <c r="X535" s="1">
        <f t="shared" si="302"/>
        <v>0</v>
      </c>
      <c r="Y535" s="1">
        <f t="shared" si="292"/>
        <v>0</v>
      </c>
      <c r="Z535" s="1">
        <f t="shared" si="293"/>
        <v>0</v>
      </c>
      <c r="AA535" s="1">
        <f t="shared" si="294"/>
        <v>0</v>
      </c>
      <c r="AB535" s="1">
        <f t="shared" si="295"/>
        <v>0</v>
      </c>
      <c r="AC535" s="1">
        <f t="shared" si="304"/>
        <v>0</v>
      </c>
      <c r="AD535" s="1">
        <f t="shared" si="296"/>
        <v>0</v>
      </c>
      <c r="AE535" s="1">
        <f t="shared" si="280"/>
        <v>0</v>
      </c>
      <c r="AF535" s="1">
        <f t="shared" si="272"/>
        <v>0</v>
      </c>
      <c r="AG535" s="1">
        <f t="shared" si="273"/>
        <v>0</v>
      </c>
      <c r="AH535" s="1">
        <v>0</v>
      </c>
      <c r="AI535" s="1">
        <v>0</v>
      </c>
      <c r="AJ535" s="1">
        <v>0</v>
      </c>
      <c r="AK535" s="1">
        <v>0</v>
      </c>
      <c r="AL535" s="1">
        <v>0</v>
      </c>
      <c r="AM535" s="1">
        <f t="shared" si="303"/>
        <v>0</v>
      </c>
      <c r="AN535" s="1">
        <v>0</v>
      </c>
      <c r="AO535" s="1">
        <v>0</v>
      </c>
      <c r="AP535" s="1">
        <f t="shared" si="301"/>
        <v>0</v>
      </c>
      <c r="AQ535" s="1">
        <v>0</v>
      </c>
      <c r="AR535" s="1">
        <f t="shared" si="298"/>
        <v>0</v>
      </c>
      <c r="AS535" s="1">
        <v>0</v>
      </c>
      <c r="AT535" s="1">
        <v>0</v>
      </c>
      <c r="AU535" s="1">
        <v>0</v>
      </c>
      <c r="AV535" s="1">
        <v>0</v>
      </c>
      <c r="AW535" s="1">
        <v>0</v>
      </c>
      <c r="AX535" s="1">
        <v>0</v>
      </c>
      <c r="AY535" s="2"/>
      <c r="AZ535" s="2"/>
      <c r="BA535" s="2"/>
      <c r="BB535" s="2"/>
      <c r="BC535" s="1">
        <v>1</v>
      </c>
      <c r="BE535" s="1">
        <v>0</v>
      </c>
      <c r="BG535" s="1">
        <v>0</v>
      </c>
      <c r="BH535" s="1">
        <v>0</v>
      </c>
      <c r="BI535" s="1">
        <v>0</v>
      </c>
      <c r="BJ535" s="1">
        <v>0</v>
      </c>
      <c r="BK535" s="1">
        <v>0</v>
      </c>
      <c r="BL535" s="1">
        <v>0</v>
      </c>
      <c r="BM535" s="1">
        <v>0</v>
      </c>
      <c r="BO535" s="1">
        <v>0</v>
      </c>
      <c r="BP535" s="1">
        <v>0</v>
      </c>
      <c r="BQ535" s="1">
        <v>0</v>
      </c>
      <c r="BR535" s="1">
        <v>0</v>
      </c>
      <c r="BS535" s="1">
        <v>0</v>
      </c>
      <c r="BT535" s="1">
        <v>0</v>
      </c>
      <c r="BU535" s="1">
        <v>0</v>
      </c>
      <c r="BV535" s="1">
        <v>0</v>
      </c>
      <c r="BW535" s="1">
        <v>0</v>
      </c>
      <c r="BX535" s="1">
        <v>0</v>
      </c>
      <c r="BY535" s="1">
        <v>0</v>
      </c>
      <c r="CB535" s="1">
        <v>1</v>
      </c>
      <c r="CC535" s="1">
        <v>0</v>
      </c>
      <c r="CD535" s="1">
        <v>0</v>
      </c>
    </row>
    <row r="536" spans="1:83" x14ac:dyDescent="0.25">
      <c r="A536" s="1">
        <v>127</v>
      </c>
      <c r="B536" s="1" t="s">
        <v>1364</v>
      </c>
      <c r="C536" s="1" t="s">
        <v>1365</v>
      </c>
      <c r="D536" s="7">
        <v>37328</v>
      </c>
      <c r="E536" s="9">
        <v>2002</v>
      </c>
      <c r="F536" s="13">
        <v>36911</v>
      </c>
      <c r="G536" s="13">
        <v>36911</v>
      </c>
      <c r="H536" s="11">
        <f t="shared" si="299"/>
        <v>417</v>
      </c>
      <c r="I536" s="11">
        <f t="shared" si="300"/>
        <v>417</v>
      </c>
      <c r="J536" s="9">
        <f t="shared" si="283"/>
        <v>2</v>
      </c>
      <c r="K536" s="9">
        <f t="shared" si="284"/>
        <v>0</v>
      </c>
      <c r="L536" s="9">
        <f t="shared" si="285"/>
        <v>1</v>
      </c>
      <c r="M536" s="9">
        <f t="shared" si="286"/>
        <v>0</v>
      </c>
      <c r="N536" s="1" t="s">
        <v>215</v>
      </c>
      <c r="O536" s="7" t="s">
        <v>1856</v>
      </c>
      <c r="P536" s="1" t="s">
        <v>377</v>
      </c>
      <c r="Q536" s="1">
        <v>0</v>
      </c>
      <c r="R536" s="1" t="s">
        <v>377</v>
      </c>
      <c r="S536" s="1">
        <f t="shared" si="287"/>
        <v>0</v>
      </c>
      <c r="T536" s="1">
        <f t="shared" si="288"/>
        <v>0</v>
      </c>
      <c r="U536" s="1">
        <f t="shared" si="289"/>
        <v>0</v>
      </c>
      <c r="V536" s="1">
        <f t="shared" si="290"/>
        <v>0</v>
      </c>
      <c r="W536" s="1">
        <f t="shared" si="291"/>
        <v>0</v>
      </c>
      <c r="X536" s="1">
        <f t="shared" si="302"/>
        <v>0</v>
      </c>
      <c r="Y536" s="1">
        <f t="shared" si="292"/>
        <v>0</v>
      </c>
      <c r="Z536" s="1">
        <f t="shared" si="293"/>
        <v>0</v>
      </c>
      <c r="AA536" s="1">
        <f t="shared" si="294"/>
        <v>0</v>
      </c>
      <c r="AB536" s="1">
        <f t="shared" si="295"/>
        <v>0</v>
      </c>
      <c r="AC536" s="1">
        <v>0</v>
      </c>
      <c r="AD536" s="1">
        <f t="shared" si="296"/>
        <v>0</v>
      </c>
      <c r="AE536" s="1">
        <f t="shared" si="280"/>
        <v>0</v>
      </c>
      <c r="AF536" s="1">
        <f t="shared" si="272"/>
        <v>0</v>
      </c>
      <c r="AG536" s="1">
        <f t="shared" si="273"/>
        <v>0</v>
      </c>
      <c r="AH536" s="1">
        <v>0</v>
      </c>
      <c r="AI536" s="1">
        <v>0</v>
      </c>
      <c r="AJ536" s="1">
        <v>0</v>
      </c>
      <c r="AK536" s="1">
        <v>0</v>
      </c>
      <c r="AL536" s="1">
        <v>0</v>
      </c>
      <c r="AM536" s="1">
        <f t="shared" si="303"/>
        <v>0</v>
      </c>
      <c r="AN536" s="1">
        <v>1</v>
      </c>
      <c r="AO536" s="1">
        <v>1</v>
      </c>
      <c r="AP536" s="1">
        <f t="shared" si="301"/>
        <v>0</v>
      </c>
      <c r="AQ536" s="1">
        <v>0</v>
      </c>
      <c r="AR536" s="1">
        <f t="shared" si="298"/>
        <v>0</v>
      </c>
      <c r="AS536" s="1">
        <v>0</v>
      </c>
      <c r="AT536" s="1">
        <v>0</v>
      </c>
      <c r="AU536" s="1">
        <v>0</v>
      </c>
      <c r="AV536" s="1">
        <v>0</v>
      </c>
      <c r="AW536" s="1">
        <v>0</v>
      </c>
      <c r="AX536" s="1">
        <v>1</v>
      </c>
      <c r="AY536" s="2" t="s">
        <v>1855</v>
      </c>
      <c r="AZ536" s="2" t="s">
        <v>1822</v>
      </c>
      <c r="BA536" s="2" t="s">
        <v>1903</v>
      </c>
      <c r="BB536" s="2" t="s">
        <v>1831</v>
      </c>
    </row>
    <row r="537" spans="1:83" x14ac:dyDescent="0.25">
      <c r="A537" s="1">
        <v>125</v>
      </c>
      <c r="B537" s="2" t="s">
        <v>765</v>
      </c>
      <c r="C537" s="1" t="s">
        <v>766</v>
      </c>
      <c r="D537" s="7">
        <v>36927</v>
      </c>
      <c r="E537" s="9">
        <v>2001</v>
      </c>
      <c r="F537" s="13">
        <v>36911</v>
      </c>
      <c r="G537" s="13">
        <v>36911</v>
      </c>
      <c r="H537" s="11">
        <f t="shared" si="299"/>
        <v>16</v>
      </c>
      <c r="I537" s="11">
        <f t="shared" si="300"/>
        <v>16</v>
      </c>
      <c r="J537" s="9">
        <f t="shared" si="283"/>
        <v>2</v>
      </c>
      <c r="K537" s="9">
        <f t="shared" si="284"/>
        <v>0</v>
      </c>
      <c r="L537" s="9">
        <f t="shared" si="285"/>
        <v>1</v>
      </c>
      <c r="M537" s="9">
        <f t="shared" si="286"/>
        <v>0</v>
      </c>
      <c r="N537" s="1" t="s">
        <v>215</v>
      </c>
      <c r="O537" s="7" t="s">
        <v>1471</v>
      </c>
      <c r="P537" s="1" t="s">
        <v>727</v>
      </c>
      <c r="Q537" s="1">
        <v>1</v>
      </c>
      <c r="R537" s="1" t="s">
        <v>728</v>
      </c>
      <c r="S537" s="1">
        <f t="shared" si="287"/>
        <v>0</v>
      </c>
      <c r="T537" s="1">
        <f t="shared" si="288"/>
        <v>1</v>
      </c>
      <c r="U537" s="1">
        <f t="shared" si="289"/>
        <v>0</v>
      </c>
      <c r="V537" s="1">
        <f t="shared" si="290"/>
        <v>0</v>
      </c>
      <c r="W537" s="1">
        <f t="shared" si="291"/>
        <v>0</v>
      </c>
      <c r="X537" s="1">
        <f t="shared" si="302"/>
        <v>1</v>
      </c>
      <c r="Y537" s="1">
        <f t="shared" si="292"/>
        <v>0</v>
      </c>
      <c r="Z537" s="1">
        <f t="shared" si="293"/>
        <v>0</v>
      </c>
      <c r="AA537" s="1">
        <f t="shared" si="294"/>
        <v>0</v>
      </c>
      <c r="AB537" s="1">
        <f t="shared" si="295"/>
        <v>0</v>
      </c>
      <c r="AC537" s="1">
        <f t="shared" ref="AC537:AC546" si="305">IF(AY537="DEPUTY ASSISTANT SECRETARY",1,0)</f>
        <v>0</v>
      </c>
      <c r="AD537" s="1">
        <f t="shared" si="296"/>
        <v>0</v>
      </c>
      <c r="AE537" s="1">
        <f t="shared" si="280"/>
        <v>0</v>
      </c>
      <c r="AF537" s="1">
        <f t="shared" si="272"/>
        <v>0</v>
      </c>
      <c r="AG537" s="1">
        <f t="shared" si="273"/>
        <v>0</v>
      </c>
      <c r="AH537" s="1">
        <v>0</v>
      </c>
      <c r="AI537" s="1">
        <v>0</v>
      </c>
      <c r="AJ537" s="1">
        <v>0</v>
      </c>
      <c r="AK537" s="1">
        <v>0</v>
      </c>
      <c r="AL537" s="1">
        <v>0</v>
      </c>
      <c r="AM537" s="1">
        <f t="shared" si="303"/>
        <v>0</v>
      </c>
      <c r="AN537" s="1">
        <v>0</v>
      </c>
      <c r="AO537" s="1">
        <f t="shared" ref="AO537:AO546" si="306">IF(K537="FORD",1,0)</f>
        <v>0</v>
      </c>
      <c r="AP537" s="1">
        <f t="shared" si="301"/>
        <v>0</v>
      </c>
      <c r="AQ537" s="1">
        <v>0</v>
      </c>
      <c r="AR537" s="1">
        <f t="shared" si="298"/>
        <v>0</v>
      </c>
      <c r="AS537" s="1">
        <v>0</v>
      </c>
      <c r="AT537" s="1">
        <v>0</v>
      </c>
      <c r="AU537" s="1">
        <v>0</v>
      </c>
      <c r="AV537" s="1">
        <v>0</v>
      </c>
      <c r="AW537" s="1">
        <v>0</v>
      </c>
      <c r="AX537" s="1">
        <v>0</v>
      </c>
      <c r="AY537" s="2" t="s">
        <v>1722</v>
      </c>
      <c r="AZ537" s="2" t="s">
        <v>1632</v>
      </c>
      <c r="BA537" s="2" t="s">
        <v>1910</v>
      </c>
      <c r="BB537" s="2" t="s">
        <v>1813</v>
      </c>
    </row>
    <row r="538" spans="1:83" x14ac:dyDescent="0.25">
      <c r="A538" s="1">
        <v>124</v>
      </c>
      <c r="B538" s="2" t="s">
        <v>875</v>
      </c>
      <c r="C538" s="1" t="s">
        <v>1143</v>
      </c>
      <c r="D538" s="7">
        <v>37074</v>
      </c>
      <c r="E538" s="9">
        <v>2001</v>
      </c>
      <c r="F538" s="13">
        <v>36911</v>
      </c>
      <c r="G538" s="13">
        <v>36911</v>
      </c>
      <c r="H538" s="11">
        <f t="shared" si="299"/>
        <v>163</v>
      </c>
      <c r="I538" s="11">
        <f t="shared" si="300"/>
        <v>163</v>
      </c>
      <c r="J538" s="9">
        <f t="shared" si="283"/>
        <v>2</v>
      </c>
      <c r="K538" s="9">
        <f t="shared" si="284"/>
        <v>0</v>
      </c>
      <c r="L538" s="9">
        <f t="shared" si="285"/>
        <v>1</v>
      </c>
      <c r="M538" s="9">
        <f t="shared" si="286"/>
        <v>0</v>
      </c>
      <c r="N538" s="1" t="s">
        <v>215</v>
      </c>
      <c r="O538" s="7" t="s">
        <v>1532</v>
      </c>
      <c r="P538" s="1" t="s">
        <v>731</v>
      </c>
      <c r="Q538" s="1">
        <v>0</v>
      </c>
      <c r="R538" s="1" t="s">
        <v>732</v>
      </c>
      <c r="S538" s="1">
        <f t="shared" si="287"/>
        <v>0</v>
      </c>
      <c r="T538" s="1">
        <f t="shared" si="288"/>
        <v>0</v>
      </c>
      <c r="U538" s="1">
        <f t="shared" si="289"/>
        <v>1</v>
      </c>
      <c r="V538" s="1">
        <f t="shared" si="290"/>
        <v>0</v>
      </c>
      <c r="W538" s="1">
        <f t="shared" si="291"/>
        <v>0</v>
      </c>
      <c r="X538" s="1">
        <f t="shared" si="302"/>
        <v>1</v>
      </c>
      <c r="Y538" s="1">
        <f t="shared" si="292"/>
        <v>0</v>
      </c>
      <c r="Z538" s="1">
        <f t="shared" si="293"/>
        <v>0</v>
      </c>
      <c r="AA538" s="1">
        <f t="shared" si="294"/>
        <v>0</v>
      </c>
      <c r="AB538" s="1">
        <f t="shared" si="295"/>
        <v>0</v>
      </c>
      <c r="AC538" s="1">
        <f t="shared" si="305"/>
        <v>0</v>
      </c>
      <c r="AD538" s="1">
        <f t="shared" si="296"/>
        <v>0</v>
      </c>
      <c r="AE538" s="1">
        <f t="shared" si="280"/>
        <v>0</v>
      </c>
      <c r="AF538" s="1">
        <f t="shared" si="272"/>
        <v>0</v>
      </c>
      <c r="AG538" s="1">
        <f t="shared" si="273"/>
        <v>0</v>
      </c>
      <c r="AH538" s="1">
        <v>0</v>
      </c>
      <c r="AI538" s="1">
        <v>0</v>
      </c>
      <c r="AJ538" s="1">
        <v>0</v>
      </c>
      <c r="AK538" s="1">
        <v>0</v>
      </c>
      <c r="AL538" s="1">
        <v>0</v>
      </c>
      <c r="AM538" s="1">
        <f t="shared" si="303"/>
        <v>0</v>
      </c>
      <c r="AN538" s="1">
        <v>0</v>
      </c>
      <c r="AO538" s="1">
        <f t="shared" si="306"/>
        <v>0</v>
      </c>
      <c r="AP538" s="1">
        <f t="shared" si="301"/>
        <v>0</v>
      </c>
      <c r="AQ538" s="1">
        <v>0</v>
      </c>
      <c r="AR538" s="1">
        <f t="shared" si="298"/>
        <v>0</v>
      </c>
      <c r="AS538" s="1">
        <v>0</v>
      </c>
      <c r="AT538" s="1">
        <v>0</v>
      </c>
      <c r="AU538" s="1">
        <v>0</v>
      </c>
      <c r="AV538" s="1">
        <v>0</v>
      </c>
      <c r="AW538" s="1">
        <v>0</v>
      </c>
      <c r="AX538" s="1">
        <v>0</v>
      </c>
      <c r="AY538" s="2" t="s">
        <v>1722</v>
      </c>
      <c r="AZ538" s="2" t="s">
        <v>1741</v>
      </c>
      <c r="BA538" s="2" t="s">
        <v>1905</v>
      </c>
      <c r="BB538" s="2" t="s">
        <v>1813</v>
      </c>
      <c r="BC538" s="1">
        <v>2</v>
      </c>
      <c r="BD538" s="1" t="s">
        <v>218</v>
      </c>
      <c r="BE538" s="1">
        <v>1</v>
      </c>
      <c r="BG538" s="1">
        <v>1</v>
      </c>
      <c r="BH538" s="1">
        <v>0</v>
      </c>
      <c r="BI538" s="1">
        <v>1</v>
      </c>
      <c r="BJ538" s="1">
        <v>1</v>
      </c>
      <c r="BK538" s="1">
        <v>3</v>
      </c>
      <c r="BL538" s="1">
        <v>0</v>
      </c>
      <c r="BM538" s="1">
        <v>0</v>
      </c>
      <c r="BO538" s="1">
        <v>0</v>
      </c>
      <c r="BP538" s="1">
        <v>0</v>
      </c>
      <c r="BQ538" s="1">
        <v>0</v>
      </c>
      <c r="BR538" s="1">
        <v>0</v>
      </c>
      <c r="BS538" s="1">
        <v>0</v>
      </c>
      <c r="BT538" s="1">
        <v>1</v>
      </c>
      <c r="BU538" s="1">
        <v>1</v>
      </c>
      <c r="BV538" s="1">
        <v>0</v>
      </c>
      <c r="BW538" s="1">
        <v>0</v>
      </c>
      <c r="BX538" s="1">
        <v>0</v>
      </c>
      <c r="BY538" s="1">
        <v>0</v>
      </c>
      <c r="CB538" s="1">
        <v>0</v>
      </c>
      <c r="CC538" s="1">
        <v>0</v>
      </c>
      <c r="CD538" s="1">
        <v>0</v>
      </c>
    </row>
    <row r="539" spans="1:83" x14ac:dyDescent="0.25">
      <c r="A539" s="1">
        <v>123</v>
      </c>
      <c r="B539" s="2" t="s">
        <v>1438</v>
      </c>
      <c r="C539" s="2" t="s">
        <v>2025</v>
      </c>
      <c r="D539" s="8">
        <v>39307</v>
      </c>
      <c r="E539" s="9">
        <v>2007</v>
      </c>
      <c r="F539" s="13">
        <v>38372</v>
      </c>
      <c r="G539" s="13">
        <v>36911</v>
      </c>
      <c r="H539" s="11">
        <f t="shared" si="299"/>
        <v>935</v>
      </c>
      <c r="I539" s="11">
        <f t="shared" si="300"/>
        <v>2396</v>
      </c>
      <c r="J539" s="9">
        <f t="shared" si="283"/>
        <v>2</v>
      </c>
      <c r="K539" s="9">
        <f t="shared" si="284"/>
        <v>0</v>
      </c>
      <c r="L539" s="9">
        <f t="shared" si="285"/>
        <v>1</v>
      </c>
      <c r="M539" s="9">
        <f t="shared" si="286"/>
        <v>0</v>
      </c>
      <c r="N539" s="1" t="s">
        <v>215</v>
      </c>
      <c r="O539" s="7" t="s">
        <v>1809</v>
      </c>
      <c r="P539" s="1" t="s">
        <v>727</v>
      </c>
      <c r="Q539" s="1">
        <v>1</v>
      </c>
      <c r="R539" s="1" t="s">
        <v>728</v>
      </c>
      <c r="S539" s="1">
        <f t="shared" si="287"/>
        <v>0</v>
      </c>
      <c r="T539" s="1">
        <f t="shared" si="288"/>
        <v>1</v>
      </c>
      <c r="U539" s="1">
        <f t="shared" si="289"/>
        <v>0</v>
      </c>
      <c r="V539" s="1">
        <f t="shared" si="290"/>
        <v>0</v>
      </c>
      <c r="W539" s="1">
        <f t="shared" si="291"/>
        <v>0</v>
      </c>
      <c r="X539" s="1">
        <f t="shared" si="302"/>
        <v>0</v>
      </c>
      <c r="Y539" s="1">
        <f t="shared" si="292"/>
        <v>1</v>
      </c>
      <c r="Z539" s="1">
        <f t="shared" si="293"/>
        <v>0</v>
      </c>
      <c r="AA539" s="1">
        <f t="shared" si="294"/>
        <v>0</v>
      </c>
      <c r="AB539" s="1">
        <f t="shared" si="295"/>
        <v>0</v>
      </c>
      <c r="AC539" s="1">
        <f t="shared" si="305"/>
        <v>0</v>
      </c>
      <c r="AD539" s="1">
        <f t="shared" si="296"/>
        <v>0</v>
      </c>
      <c r="AE539" s="1">
        <f t="shared" si="280"/>
        <v>0</v>
      </c>
      <c r="AF539" s="1">
        <f t="shared" si="272"/>
        <v>0</v>
      </c>
      <c r="AG539" s="1">
        <f t="shared" si="273"/>
        <v>0</v>
      </c>
      <c r="AH539" s="1">
        <v>0</v>
      </c>
      <c r="AI539" s="1">
        <v>0</v>
      </c>
      <c r="AJ539" s="1">
        <v>0</v>
      </c>
      <c r="AK539" s="1">
        <v>0</v>
      </c>
      <c r="AL539" s="1">
        <v>0</v>
      </c>
      <c r="AM539" s="1">
        <f t="shared" si="303"/>
        <v>0</v>
      </c>
      <c r="AN539" s="1">
        <v>0</v>
      </c>
      <c r="AO539" s="1">
        <f t="shared" si="306"/>
        <v>0</v>
      </c>
      <c r="AP539" s="1">
        <f t="shared" si="301"/>
        <v>0</v>
      </c>
      <c r="AQ539" s="1">
        <v>0</v>
      </c>
      <c r="AR539" s="1">
        <f t="shared" si="298"/>
        <v>0</v>
      </c>
      <c r="AS539" s="1">
        <v>0</v>
      </c>
      <c r="AT539" s="1">
        <v>0</v>
      </c>
      <c r="AU539" s="1">
        <v>0</v>
      </c>
      <c r="AV539" s="1">
        <v>0</v>
      </c>
      <c r="AW539" s="1">
        <v>0</v>
      </c>
      <c r="AX539" s="1">
        <v>0</v>
      </c>
      <c r="AY539" s="2" t="s">
        <v>1735</v>
      </c>
      <c r="AZ539" s="2" t="s">
        <v>1736</v>
      </c>
      <c r="BA539" s="2" t="s">
        <v>1906</v>
      </c>
      <c r="BB539" s="2" t="s">
        <v>1813</v>
      </c>
      <c r="BC539" s="1">
        <v>1</v>
      </c>
      <c r="BE539" s="1">
        <v>0</v>
      </c>
      <c r="BG539" s="1">
        <v>0</v>
      </c>
      <c r="BH539" s="1">
        <v>0</v>
      </c>
      <c r="BI539" s="1">
        <v>0</v>
      </c>
      <c r="BJ539" s="1">
        <v>0</v>
      </c>
      <c r="BK539" s="1">
        <v>0</v>
      </c>
      <c r="BL539" s="1">
        <v>0</v>
      </c>
      <c r="BM539" s="1">
        <v>0</v>
      </c>
      <c r="BO539" s="1">
        <v>0</v>
      </c>
      <c r="BP539" s="1">
        <v>0</v>
      </c>
      <c r="BQ539" s="1">
        <v>0</v>
      </c>
      <c r="BR539" s="1">
        <v>0</v>
      </c>
      <c r="BS539" s="1">
        <v>0</v>
      </c>
      <c r="BT539" s="1">
        <v>0</v>
      </c>
      <c r="BU539" s="1">
        <v>0</v>
      </c>
      <c r="BV539" s="1">
        <v>0</v>
      </c>
      <c r="BW539" s="1">
        <v>0</v>
      </c>
      <c r="BX539" s="1">
        <v>1</v>
      </c>
      <c r="BY539" s="1">
        <v>0</v>
      </c>
      <c r="CB539" s="1">
        <v>0</v>
      </c>
      <c r="CC539" s="1">
        <v>0</v>
      </c>
      <c r="CD539" s="1">
        <v>0</v>
      </c>
    </row>
    <row r="540" spans="1:83" x14ac:dyDescent="0.25">
      <c r="A540" s="1">
        <v>122</v>
      </c>
      <c r="B540" s="2" t="s">
        <v>864</v>
      </c>
      <c r="C540" s="1" t="s">
        <v>548</v>
      </c>
      <c r="D540" s="7">
        <v>37075</v>
      </c>
      <c r="E540" s="9">
        <v>2001</v>
      </c>
      <c r="F540" s="13">
        <v>36911</v>
      </c>
      <c r="G540" s="13">
        <v>36911</v>
      </c>
      <c r="H540" s="11">
        <f t="shared" si="299"/>
        <v>164</v>
      </c>
      <c r="I540" s="11">
        <f t="shared" si="300"/>
        <v>164</v>
      </c>
      <c r="J540" s="9">
        <f t="shared" si="283"/>
        <v>2</v>
      </c>
      <c r="K540" s="9">
        <f t="shared" si="284"/>
        <v>0</v>
      </c>
      <c r="L540" s="9">
        <f t="shared" si="285"/>
        <v>1</v>
      </c>
      <c r="M540" s="9">
        <f t="shared" si="286"/>
        <v>0</v>
      </c>
      <c r="N540" s="1" t="s">
        <v>215</v>
      </c>
      <c r="O540" s="7" t="s">
        <v>1692</v>
      </c>
      <c r="P540" s="1" t="s">
        <v>741</v>
      </c>
      <c r="Q540" s="1">
        <v>0</v>
      </c>
      <c r="R540" s="1" t="s">
        <v>742</v>
      </c>
      <c r="S540" s="1">
        <f t="shared" si="287"/>
        <v>1</v>
      </c>
      <c r="T540" s="1">
        <f t="shared" si="288"/>
        <v>0</v>
      </c>
      <c r="U540" s="1">
        <f t="shared" si="289"/>
        <v>0</v>
      </c>
      <c r="V540" s="1">
        <f t="shared" si="290"/>
        <v>0</v>
      </c>
      <c r="W540" s="1">
        <f t="shared" si="291"/>
        <v>0</v>
      </c>
      <c r="X540" s="1">
        <f t="shared" si="302"/>
        <v>1</v>
      </c>
      <c r="Y540" s="1">
        <f t="shared" si="292"/>
        <v>0</v>
      </c>
      <c r="Z540" s="1">
        <f t="shared" si="293"/>
        <v>0</v>
      </c>
      <c r="AA540" s="1">
        <f t="shared" si="294"/>
        <v>0</v>
      </c>
      <c r="AB540" s="1">
        <f t="shared" si="295"/>
        <v>0</v>
      </c>
      <c r="AC540" s="1">
        <f t="shared" si="305"/>
        <v>0</v>
      </c>
      <c r="AD540" s="1">
        <f t="shared" si="296"/>
        <v>0</v>
      </c>
      <c r="AE540" s="1">
        <f t="shared" si="280"/>
        <v>0</v>
      </c>
      <c r="AF540" s="1">
        <f t="shared" si="272"/>
        <v>0</v>
      </c>
      <c r="AG540" s="1">
        <f t="shared" si="273"/>
        <v>0</v>
      </c>
      <c r="AH540" s="1">
        <v>0</v>
      </c>
      <c r="AI540" s="1">
        <v>0</v>
      </c>
      <c r="AJ540" s="1">
        <v>0</v>
      </c>
      <c r="AK540" s="1">
        <v>0</v>
      </c>
      <c r="AL540" s="1">
        <v>0</v>
      </c>
      <c r="AM540" s="1">
        <f t="shared" si="303"/>
        <v>0</v>
      </c>
      <c r="AN540" s="1">
        <v>0</v>
      </c>
      <c r="AO540" s="1">
        <f t="shared" si="306"/>
        <v>0</v>
      </c>
      <c r="AP540" s="1">
        <f t="shared" si="301"/>
        <v>0</v>
      </c>
      <c r="AQ540" s="1">
        <v>0</v>
      </c>
      <c r="AR540" s="1">
        <f t="shared" si="298"/>
        <v>0</v>
      </c>
      <c r="AS540" s="1">
        <v>0</v>
      </c>
      <c r="AT540" s="1">
        <v>0</v>
      </c>
      <c r="AU540" s="1">
        <v>0</v>
      </c>
      <c r="AV540" s="1">
        <v>0</v>
      </c>
      <c r="AW540" s="1">
        <v>0</v>
      </c>
      <c r="AX540" s="1">
        <v>0</v>
      </c>
      <c r="AY540" s="2" t="s">
        <v>1722</v>
      </c>
      <c r="AZ540" s="2" t="s">
        <v>1725</v>
      </c>
      <c r="BA540" s="2" t="s">
        <v>1905</v>
      </c>
      <c r="BB540" s="2" t="s">
        <v>1813</v>
      </c>
    </row>
    <row r="541" spans="1:83" x14ac:dyDescent="0.25">
      <c r="A541" s="1">
        <v>121</v>
      </c>
      <c r="B541" s="1" t="s">
        <v>957</v>
      </c>
      <c r="C541" s="1" t="s">
        <v>2086</v>
      </c>
      <c r="D541" s="7">
        <v>38571</v>
      </c>
      <c r="E541" s="9">
        <v>2005</v>
      </c>
      <c r="F541" s="13">
        <v>38372</v>
      </c>
      <c r="G541" s="13">
        <v>36911</v>
      </c>
      <c r="H541" s="11">
        <f t="shared" si="299"/>
        <v>199</v>
      </c>
      <c r="I541" s="11">
        <f t="shared" si="300"/>
        <v>1660</v>
      </c>
      <c r="J541" s="9">
        <f t="shared" si="283"/>
        <v>2</v>
      </c>
      <c r="K541" s="9">
        <f t="shared" si="284"/>
        <v>0</v>
      </c>
      <c r="L541" s="9">
        <f t="shared" si="285"/>
        <v>1</v>
      </c>
      <c r="M541" s="9">
        <f t="shared" si="286"/>
        <v>0</v>
      </c>
      <c r="N541" s="1" t="s">
        <v>215</v>
      </c>
      <c r="Q541" s="1">
        <v>0</v>
      </c>
      <c r="S541" s="1">
        <f t="shared" si="287"/>
        <v>0</v>
      </c>
      <c r="T541" s="1">
        <f t="shared" si="288"/>
        <v>0</v>
      </c>
      <c r="U541" s="1">
        <f t="shared" si="289"/>
        <v>0</v>
      </c>
      <c r="V541" s="1">
        <f t="shared" si="290"/>
        <v>0</v>
      </c>
      <c r="W541" s="1">
        <f t="shared" si="291"/>
        <v>0</v>
      </c>
      <c r="X541" s="1">
        <f t="shared" si="302"/>
        <v>1</v>
      </c>
      <c r="Y541" s="1">
        <f t="shared" si="292"/>
        <v>0</v>
      </c>
      <c r="Z541" s="1">
        <f t="shared" si="293"/>
        <v>0</v>
      </c>
      <c r="AA541" s="1">
        <f t="shared" si="294"/>
        <v>0</v>
      </c>
      <c r="AB541" s="1">
        <f t="shared" si="295"/>
        <v>0</v>
      </c>
      <c r="AC541" s="1">
        <f t="shared" si="305"/>
        <v>0</v>
      </c>
      <c r="AD541" s="1">
        <f t="shared" si="296"/>
        <v>0</v>
      </c>
      <c r="AE541" s="1">
        <f t="shared" si="280"/>
        <v>0</v>
      </c>
      <c r="AF541" s="1">
        <f t="shared" si="272"/>
        <v>0</v>
      </c>
      <c r="AG541" s="1">
        <f t="shared" si="273"/>
        <v>0</v>
      </c>
      <c r="AH541" s="1">
        <v>0</v>
      </c>
      <c r="AI541" s="1">
        <v>0</v>
      </c>
      <c r="AJ541" s="1">
        <v>0</v>
      </c>
      <c r="AK541" s="1">
        <v>0</v>
      </c>
      <c r="AL541" s="1">
        <v>0</v>
      </c>
      <c r="AM541" s="1">
        <f t="shared" si="303"/>
        <v>0</v>
      </c>
      <c r="AN541" s="1">
        <v>0</v>
      </c>
      <c r="AO541" s="1">
        <f t="shared" si="306"/>
        <v>0</v>
      </c>
      <c r="AP541" s="1">
        <f t="shared" si="301"/>
        <v>0</v>
      </c>
      <c r="AQ541" s="1">
        <v>0</v>
      </c>
      <c r="AR541" s="1">
        <f t="shared" si="298"/>
        <v>0</v>
      </c>
      <c r="AS541" s="1">
        <v>0</v>
      </c>
      <c r="AT541" s="1">
        <v>0</v>
      </c>
      <c r="AU541" s="1">
        <v>0</v>
      </c>
      <c r="AV541" s="1">
        <v>0</v>
      </c>
      <c r="AW541" s="1">
        <v>0</v>
      </c>
      <c r="AX541" s="1">
        <v>0</v>
      </c>
      <c r="AY541" s="2" t="s">
        <v>1722</v>
      </c>
      <c r="AZ541" s="2" t="s">
        <v>1729</v>
      </c>
      <c r="BA541" s="2" t="s">
        <v>1909</v>
      </c>
      <c r="BB541" s="2" t="s">
        <v>1818</v>
      </c>
      <c r="BC541" s="1">
        <v>1</v>
      </c>
      <c r="BD541" s="1" t="s">
        <v>1918</v>
      </c>
      <c r="BE541" s="1">
        <v>0</v>
      </c>
      <c r="BG541" s="1">
        <v>0</v>
      </c>
      <c r="BH541" s="1">
        <v>0</v>
      </c>
      <c r="BI541" s="1">
        <v>0</v>
      </c>
      <c r="BJ541" s="1">
        <v>1</v>
      </c>
      <c r="BK541" s="1">
        <v>1</v>
      </c>
      <c r="BL541" s="1">
        <v>0</v>
      </c>
      <c r="BM541" s="1">
        <v>0</v>
      </c>
      <c r="BO541" s="1">
        <v>0</v>
      </c>
      <c r="BP541" s="1">
        <v>0</v>
      </c>
      <c r="BQ541" s="1">
        <v>0</v>
      </c>
      <c r="BR541" s="1">
        <v>0</v>
      </c>
      <c r="BS541" s="1">
        <v>0</v>
      </c>
      <c r="BT541" s="1">
        <v>0</v>
      </c>
      <c r="BU541" s="1">
        <v>0</v>
      </c>
      <c r="BV541" s="1">
        <v>0</v>
      </c>
      <c r="BW541" s="1">
        <v>0</v>
      </c>
      <c r="BX541" s="1">
        <v>1</v>
      </c>
      <c r="BY541" s="1">
        <v>0</v>
      </c>
      <c r="CB541" s="1">
        <v>2</v>
      </c>
      <c r="CC541" s="1">
        <v>0</v>
      </c>
      <c r="CD541" s="1">
        <v>1</v>
      </c>
      <c r="CE541" s="1" t="s">
        <v>1931</v>
      </c>
    </row>
    <row r="542" spans="1:83" x14ac:dyDescent="0.25">
      <c r="A542" s="1">
        <v>120</v>
      </c>
      <c r="B542" s="1" t="s">
        <v>987</v>
      </c>
      <c r="C542" s="1" t="s">
        <v>988</v>
      </c>
      <c r="D542" s="7">
        <v>38361</v>
      </c>
      <c r="E542" s="9">
        <v>2005</v>
      </c>
      <c r="F542" s="13">
        <v>36911</v>
      </c>
      <c r="G542" s="13">
        <v>36911</v>
      </c>
      <c r="H542" s="11">
        <f t="shared" si="299"/>
        <v>1450</v>
      </c>
      <c r="I542" s="11">
        <f t="shared" si="300"/>
        <v>1450</v>
      </c>
      <c r="J542" s="9">
        <f t="shared" si="283"/>
        <v>2</v>
      </c>
      <c r="K542" s="9">
        <f t="shared" si="284"/>
        <v>0</v>
      </c>
      <c r="L542" s="9">
        <f t="shared" si="285"/>
        <v>1</v>
      </c>
      <c r="M542" s="9">
        <f t="shared" si="286"/>
        <v>0</v>
      </c>
      <c r="N542" s="1" t="s">
        <v>215</v>
      </c>
      <c r="O542" s="7" t="s">
        <v>1809</v>
      </c>
      <c r="P542" s="1" t="s">
        <v>727</v>
      </c>
      <c r="Q542" s="1">
        <v>1</v>
      </c>
      <c r="R542" s="1" t="s">
        <v>728</v>
      </c>
      <c r="S542" s="1">
        <f t="shared" si="287"/>
        <v>0</v>
      </c>
      <c r="T542" s="1">
        <f t="shared" si="288"/>
        <v>1</v>
      </c>
      <c r="U542" s="1">
        <f t="shared" si="289"/>
        <v>0</v>
      </c>
      <c r="V542" s="1">
        <f t="shared" si="290"/>
        <v>0</v>
      </c>
      <c r="W542" s="1">
        <f t="shared" si="291"/>
        <v>0</v>
      </c>
      <c r="X542" s="1">
        <v>1</v>
      </c>
      <c r="Y542" s="1">
        <f t="shared" si="292"/>
        <v>0</v>
      </c>
      <c r="Z542" s="1">
        <f t="shared" si="293"/>
        <v>0</v>
      </c>
      <c r="AA542" s="1">
        <f t="shared" si="294"/>
        <v>0</v>
      </c>
      <c r="AB542" s="1">
        <f t="shared" si="295"/>
        <v>0</v>
      </c>
      <c r="AC542" s="1">
        <f t="shared" si="305"/>
        <v>0</v>
      </c>
      <c r="AD542" s="1">
        <f t="shared" si="296"/>
        <v>0</v>
      </c>
      <c r="AE542" s="1">
        <f t="shared" si="280"/>
        <v>0</v>
      </c>
      <c r="AF542" s="1">
        <f t="shared" si="272"/>
        <v>0</v>
      </c>
      <c r="AG542" s="1">
        <f t="shared" si="273"/>
        <v>0</v>
      </c>
      <c r="AH542" s="1">
        <v>0</v>
      </c>
      <c r="AI542" s="1">
        <v>0</v>
      </c>
      <c r="AJ542" s="1">
        <v>0</v>
      </c>
      <c r="AK542" s="1">
        <v>0</v>
      </c>
      <c r="AL542" s="1">
        <v>0</v>
      </c>
      <c r="AM542" s="1">
        <f t="shared" si="303"/>
        <v>0</v>
      </c>
      <c r="AN542" s="1">
        <v>0</v>
      </c>
      <c r="AO542" s="1">
        <f t="shared" si="306"/>
        <v>0</v>
      </c>
      <c r="AP542" s="1">
        <f t="shared" si="301"/>
        <v>0</v>
      </c>
      <c r="AQ542" s="1">
        <v>0</v>
      </c>
      <c r="AR542" s="1">
        <f t="shared" si="298"/>
        <v>0</v>
      </c>
      <c r="AS542" s="1">
        <v>0</v>
      </c>
      <c r="AT542" s="1">
        <v>0</v>
      </c>
      <c r="AU542" s="1">
        <v>0</v>
      </c>
      <c r="AV542" s="1">
        <v>0</v>
      </c>
      <c r="AW542" s="1">
        <v>0</v>
      </c>
      <c r="AX542" s="1">
        <v>0</v>
      </c>
      <c r="AY542" s="2" t="s">
        <v>1628</v>
      </c>
      <c r="AZ542" s="2" t="s">
        <v>1762</v>
      </c>
      <c r="BA542" s="2" t="s">
        <v>1910</v>
      </c>
      <c r="BB542" s="2" t="s">
        <v>1860</v>
      </c>
    </row>
    <row r="543" spans="1:83" x14ac:dyDescent="0.25">
      <c r="A543" s="1">
        <v>119</v>
      </c>
      <c r="B543" s="1" t="s">
        <v>1284</v>
      </c>
      <c r="C543" s="1" t="s">
        <v>1285</v>
      </c>
      <c r="D543" s="7">
        <v>38551</v>
      </c>
      <c r="E543" s="9">
        <v>2005</v>
      </c>
      <c r="F543" s="13">
        <v>38372</v>
      </c>
      <c r="G543" s="13">
        <v>36911</v>
      </c>
      <c r="H543" s="11">
        <f t="shared" si="299"/>
        <v>179</v>
      </c>
      <c r="I543" s="11">
        <f t="shared" si="300"/>
        <v>1640</v>
      </c>
      <c r="J543" s="9">
        <f t="shared" si="283"/>
        <v>2</v>
      </c>
      <c r="K543" s="9">
        <f t="shared" si="284"/>
        <v>0</v>
      </c>
      <c r="L543" s="9">
        <f t="shared" si="285"/>
        <v>1</v>
      </c>
      <c r="M543" s="9">
        <f t="shared" si="286"/>
        <v>0</v>
      </c>
      <c r="N543" s="1" t="s">
        <v>215</v>
      </c>
      <c r="O543" s="7" t="s">
        <v>1597</v>
      </c>
      <c r="P543" s="1" t="s">
        <v>731</v>
      </c>
      <c r="Q543" s="1">
        <v>0</v>
      </c>
      <c r="R543" s="1" t="s">
        <v>732</v>
      </c>
      <c r="S543" s="1">
        <f t="shared" si="287"/>
        <v>0</v>
      </c>
      <c r="T543" s="1">
        <f t="shared" si="288"/>
        <v>0</v>
      </c>
      <c r="U543" s="1">
        <f t="shared" si="289"/>
        <v>1</v>
      </c>
      <c r="V543" s="1">
        <f t="shared" si="290"/>
        <v>0</v>
      </c>
      <c r="W543" s="1">
        <f t="shared" si="291"/>
        <v>0</v>
      </c>
      <c r="X543" s="1">
        <f t="shared" ref="X543:X574" si="307">IF(AY543="SPECIAL ASSISTANT",1,0)</f>
        <v>0</v>
      </c>
      <c r="Y543" s="1">
        <f t="shared" si="292"/>
        <v>0</v>
      </c>
      <c r="Z543" s="1">
        <f t="shared" si="293"/>
        <v>0</v>
      </c>
      <c r="AA543" s="1">
        <f t="shared" si="294"/>
        <v>0</v>
      </c>
      <c r="AB543" s="1">
        <f t="shared" si="295"/>
        <v>0</v>
      </c>
      <c r="AC543" s="1">
        <f t="shared" si="305"/>
        <v>0</v>
      </c>
      <c r="AD543" s="1">
        <f t="shared" si="296"/>
        <v>0</v>
      </c>
      <c r="AE543" s="1">
        <f t="shared" si="280"/>
        <v>0</v>
      </c>
      <c r="AF543" s="1">
        <f t="shared" si="272"/>
        <v>0</v>
      </c>
      <c r="AG543" s="1">
        <f t="shared" si="273"/>
        <v>0</v>
      </c>
      <c r="AH543" s="1">
        <v>0</v>
      </c>
      <c r="AI543" s="1">
        <v>0</v>
      </c>
      <c r="AJ543" s="1">
        <v>0</v>
      </c>
      <c r="AK543" s="1">
        <v>0</v>
      </c>
      <c r="AL543" s="1">
        <v>0</v>
      </c>
      <c r="AM543" s="1">
        <f t="shared" si="303"/>
        <v>0</v>
      </c>
      <c r="AN543" s="1">
        <v>0</v>
      </c>
      <c r="AO543" s="1">
        <f t="shared" si="306"/>
        <v>0</v>
      </c>
      <c r="AP543" s="1">
        <f t="shared" si="301"/>
        <v>0</v>
      </c>
      <c r="AQ543" s="1">
        <v>1</v>
      </c>
      <c r="AR543" s="1">
        <f t="shared" si="298"/>
        <v>0</v>
      </c>
      <c r="AS543" s="1">
        <v>0</v>
      </c>
      <c r="AT543" s="1">
        <v>0</v>
      </c>
      <c r="AU543" s="1">
        <v>0</v>
      </c>
      <c r="AV543" s="1">
        <v>0</v>
      </c>
      <c r="AW543" s="1">
        <v>0</v>
      </c>
      <c r="AX543" s="1">
        <v>0</v>
      </c>
      <c r="AY543" s="2" t="s">
        <v>1852</v>
      </c>
      <c r="AZ543" s="2" t="s">
        <v>1741</v>
      </c>
      <c r="BA543" s="2" t="s">
        <v>1905</v>
      </c>
      <c r="BB543" s="2" t="s">
        <v>1831</v>
      </c>
    </row>
    <row r="544" spans="1:83" x14ac:dyDescent="0.25">
      <c r="A544" s="1">
        <v>117</v>
      </c>
      <c r="B544" s="1" t="s">
        <v>1295</v>
      </c>
      <c r="C544" s="1" t="s">
        <v>544</v>
      </c>
      <c r="D544" s="7">
        <v>39870</v>
      </c>
      <c r="E544" s="10">
        <v>2009</v>
      </c>
      <c r="F544" s="13">
        <v>39833</v>
      </c>
      <c r="G544" s="13">
        <v>39833</v>
      </c>
      <c r="H544" s="11">
        <f t="shared" si="299"/>
        <v>37</v>
      </c>
      <c r="I544" s="11">
        <f t="shared" si="300"/>
        <v>37</v>
      </c>
      <c r="J544" s="9">
        <f t="shared" si="283"/>
        <v>1</v>
      </c>
      <c r="K544" s="9">
        <f t="shared" si="284"/>
        <v>1</v>
      </c>
      <c r="L544" s="9">
        <f t="shared" si="285"/>
        <v>0</v>
      </c>
      <c r="M544" s="9">
        <f t="shared" si="286"/>
        <v>0</v>
      </c>
      <c r="N544" s="1" t="s">
        <v>65</v>
      </c>
      <c r="P544" s="1" t="s">
        <v>727</v>
      </c>
      <c r="Q544" s="1">
        <v>1</v>
      </c>
      <c r="R544" s="1" t="s">
        <v>728</v>
      </c>
      <c r="S544" s="1">
        <f t="shared" si="287"/>
        <v>0</v>
      </c>
      <c r="T544" s="1">
        <f t="shared" si="288"/>
        <v>1</v>
      </c>
      <c r="U544" s="1">
        <f t="shared" si="289"/>
        <v>0</v>
      </c>
      <c r="V544" s="1">
        <f t="shared" si="290"/>
        <v>0</v>
      </c>
      <c r="W544" s="1">
        <f t="shared" si="291"/>
        <v>0</v>
      </c>
      <c r="X544" s="1">
        <f t="shared" si="307"/>
        <v>0</v>
      </c>
      <c r="Y544" s="1">
        <f t="shared" si="292"/>
        <v>1</v>
      </c>
      <c r="Z544" s="1">
        <f t="shared" si="293"/>
        <v>0</v>
      </c>
      <c r="AA544" s="1">
        <f t="shared" si="294"/>
        <v>0</v>
      </c>
      <c r="AB544" s="1">
        <f t="shared" si="295"/>
        <v>0</v>
      </c>
      <c r="AC544" s="1">
        <f t="shared" si="305"/>
        <v>0</v>
      </c>
      <c r="AD544" s="1">
        <f t="shared" si="296"/>
        <v>0</v>
      </c>
      <c r="AE544" s="1">
        <f t="shared" si="280"/>
        <v>0</v>
      </c>
      <c r="AF544" s="1">
        <f t="shared" si="272"/>
        <v>0</v>
      </c>
      <c r="AG544" s="1">
        <f t="shared" si="273"/>
        <v>0</v>
      </c>
      <c r="AH544" s="1">
        <v>0</v>
      </c>
      <c r="AI544" s="1">
        <v>0</v>
      </c>
      <c r="AJ544" s="1">
        <v>0</v>
      </c>
      <c r="AK544" s="1">
        <v>0</v>
      </c>
      <c r="AL544" s="1">
        <v>0</v>
      </c>
      <c r="AM544" s="1">
        <f t="shared" si="303"/>
        <v>0</v>
      </c>
      <c r="AN544" s="1">
        <v>0</v>
      </c>
      <c r="AO544" s="1">
        <f t="shared" si="306"/>
        <v>0</v>
      </c>
      <c r="AP544" s="1">
        <f t="shared" si="301"/>
        <v>0</v>
      </c>
      <c r="AQ544" s="1">
        <v>0</v>
      </c>
      <c r="AR544" s="1">
        <f t="shared" si="298"/>
        <v>0</v>
      </c>
      <c r="AS544" s="1">
        <v>0</v>
      </c>
      <c r="AT544" s="1">
        <v>0</v>
      </c>
      <c r="AU544" s="1">
        <v>0</v>
      </c>
      <c r="AV544" s="1">
        <v>0</v>
      </c>
      <c r="AW544" s="1">
        <v>0</v>
      </c>
      <c r="AX544" s="1">
        <v>0</v>
      </c>
      <c r="AY544" s="2" t="s">
        <v>1735</v>
      </c>
      <c r="AZ544" s="2" t="s">
        <v>1740</v>
      </c>
      <c r="BA544" s="2" t="s">
        <v>1907</v>
      </c>
      <c r="BB544" s="2" t="s">
        <v>1813</v>
      </c>
      <c r="BC544" s="1">
        <v>1</v>
      </c>
      <c r="BE544" s="1">
        <v>0</v>
      </c>
      <c r="BG544" s="1">
        <v>0</v>
      </c>
      <c r="BH544" s="1">
        <v>0</v>
      </c>
      <c r="BI544" s="1">
        <v>0</v>
      </c>
      <c r="BJ544" s="1">
        <v>1</v>
      </c>
      <c r="BK544" s="1">
        <v>1</v>
      </c>
      <c r="BL544" s="1">
        <v>0</v>
      </c>
      <c r="BM544" s="1">
        <v>1</v>
      </c>
      <c r="BN544" s="1" t="s">
        <v>20</v>
      </c>
      <c r="BO544" s="1">
        <v>0</v>
      </c>
      <c r="BP544" s="1">
        <v>1</v>
      </c>
      <c r="BQ544" s="1">
        <v>0</v>
      </c>
      <c r="BR544" s="1">
        <v>0</v>
      </c>
      <c r="BS544" s="1">
        <v>0</v>
      </c>
      <c r="BT544" s="1">
        <v>0</v>
      </c>
      <c r="BU544" s="1">
        <v>0</v>
      </c>
      <c r="BV544" s="1">
        <v>0</v>
      </c>
      <c r="BW544" s="1">
        <v>0</v>
      </c>
      <c r="BX544" s="1">
        <v>1</v>
      </c>
      <c r="BY544" s="1">
        <v>0</v>
      </c>
      <c r="CB544" s="1">
        <v>0</v>
      </c>
      <c r="CC544" s="1">
        <v>0</v>
      </c>
      <c r="CD544" s="1">
        <v>0</v>
      </c>
    </row>
    <row r="545" spans="1:83" x14ac:dyDescent="0.25">
      <c r="A545" s="1">
        <v>116</v>
      </c>
      <c r="B545" s="1" t="s">
        <v>545</v>
      </c>
      <c r="C545" s="1" t="s">
        <v>544</v>
      </c>
      <c r="D545" s="7">
        <v>40511</v>
      </c>
      <c r="E545" s="9">
        <v>2010</v>
      </c>
      <c r="F545" s="13">
        <v>39833</v>
      </c>
      <c r="G545" s="13">
        <v>39833</v>
      </c>
      <c r="H545" s="11">
        <f t="shared" si="299"/>
        <v>678</v>
      </c>
      <c r="I545" s="11">
        <f t="shared" si="300"/>
        <v>678</v>
      </c>
      <c r="J545" s="9">
        <f t="shared" si="283"/>
        <v>1</v>
      </c>
      <c r="K545" s="9">
        <f t="shared" si="284"/>
        <v>1</v>
      </c>
      <c r="L545" s="9">
        <f t="shared" si="285"/>
        <v>0</v>
      </c>
      <c r="M545" s="9">
        <f t="shared" si="286"/>
        <v>0</v>
      </c>
      <c r="N545" s="1" t="s">
        <v>197</v>
      </c>
      <c r="O545" s="7"/>
      <c r="P545" s="1" t="s">
        <v>727</v>
      </c>
      <c r="Q545" s="1">
        <v>1</v>
      </c>
      <c r="R545" s="1" t="s">
        <v>728</v>
      </c>
      <c r="S545" s="1">
        <f t="shared" si="287"/>
        <v>0</v>
      </c>
      <c r="T545" s="1">
        <f t="shared" si="288"/>
        <v>1</v>
      </c>
      <c r="U545" s="1">
        <f t="shared" si="289"/>
        <v>0</v>
      </c>
      <c r="V545" s="1">
        <f t="shared" si="290"/>
        <v>0</v>
      </c>
      <c r="W545" s="1">
        <f t="shared" si="291"/>
        <v>0</v>
      </c>
      <c r="X545" s="1">
        <f t="shared" si="307"/>
        <v>0</v>
      </c>
      <c r="Y545" s="1">
        <f t="shared" si="292"/>
        <v>0</v>
      </c>
      <c r="Z545" s="1">
        <f t="shared" si="293"/>
        <v>0</v>
      </c>
      <c r="AA545" s="1">
        <f t="shared" si="294"/>
        <v>0</v>
      </c>
      <c r="AB545" s="1">
        <f t="shared" si="295"/>
        <v>0</v>
      </c>
      <c r="AC545" s="1">
        <f t="shared" si="305"/>
        <v>0</v>
      </c>
      <c r="AD545" s="1">
        <f t="shared" si="296"/>
        <v>0</v>
      </c>
      <c r="AE545" s="1">
        <f t="shared" si="280"/>
        <v>0</v>
      </c>
      <c r="AF545" s="1">
        <f t="shared" si="272"/>
        <v>0</v>
      </c>
      <c r="AG545" s="1">
        <f t="shared" si="273"/>
        <v>0</v>
      </c>
      <c r="AH545" s="1">
        <v>0</v>
      </c>
      <c r="AI545" s="1">
        <v>0</v>
      </c>
      <c r="AJ545" s="1">
        <v>0</v>
      </c>
      <c r="AK545" s="1">
        <v>0</v>
      </c>
      <c r="AL545" s="1">
        <v>0</v>
      </c>
      <c r="AM545" s="1">
        <f t="shared" si="303"/>
        <v>0</v>
      </c>
      <c r="AN545" s="1">
        <v>0</v>
      </c>
      <c r="AO545" s="1">
        <f t="shared" si="306"/>
        <v>0</v>
      </c>
      <c r="AP545" s="1">
        <f t="shared" si="301"/>
        <v>0</v>
      </c>
      <c r="AQ545" s="1">
        <v>0</v>
      </c>
      <c r="AR545" s="1">
        <f t="shared" si="298"/>
        <v>0</v>
      </c>
      <c r="AS545" s="1">
        <v>0</v>
      </c>
      <c r="AT545" s="1">
        <v>0</v>
      </c>
      <c r="AU545" s="1">
        <v>0</v>
      </c>
      <c r="AV545" s="1">
        <v>1</v>
      </c>
      <c r="AW545" s="1">
        <v>0</v>
      </c>
      <c r="AX545" s="1">
        <v>0</v>
      </c>
      <c r="AY545" s="2" t="s">
        <v>546</v>
      </c>
      <c r="AZ545" s="2"/>
      <c r="BA545" s="2"/>
      <c r="BB545" s="2"/>
    </row>
    <row r="546" spans="1:83" x14ac:dyDescent="0.25">
      <c r="A546" s="1">
        <v>115</v>
      </c>
      <c r="B546" s="1" t="s">
        <v>1130</v>
      </c>
      <c r="C546" s="1" t="s">
        <v>543</v>
      </c>
      <c r="D546" s="7">
        <v>38467</v>
      </c>
      <c r="E546" s="9">
        <v>2005</v>
      </c>
      <c r="F546" s="13">
        <v>38372</v>
      </c>
      <c r="G546" s="13">
        <v>36911</v>
      </c>
      <c r="H546" s="11">
        <f t="shared" si="299"/>
        <v>95</v>
      </c>
      <c r="I546" s="11">
        <f t="shared" si="300"/>
        <v>1556</v>
      </c>
      <c r="J546" s="9">
        <f t="shared" si="283"/>
        <v>2</v>
      </c>
      <c r="K546" s="9">
        <f t="shared" si="284"/>
        <v>0</v>
      </c>
      <c r="L546" s="9">
        <f t="shared" si="285"/>
        <v>1</v>
      </c>
      <c r="M546" s="9">
        <f t="shared" si="286"/>
        <v>0</v>
      </c>
      <c r="N546" s="1" t="s">
        <v>215</v>
      </c>
      <c r="O546" s="7" t="s">
        <v>1633</v>
      </c>
      <c r="P546" s="1" t="s">
        <v>727</v>
      </c>
      <c r="Q546" s="1">
        <v>1</v>
      </c>
      <c r="R546" s="1" t="s">
        <v>728</v>
      </c>
      <c r="S546" s="1">
        <f t="shared" si="287"/>
        <v>0</v>
      </c>
      <c r="T546" s="1">
        <f t="shared" si="288"/>
        <v>1</v>
      </c>
      <c r="U546" s="1">
        <f t="shared" si="289"/>
        <v>0</v>
      </c>
      <c r="V546" s="1">
        <f t="shared" si="290"/>
        <v>0</v>
      </c>
      <c r="W546" s="1">
        <f t="shared" si="291"/>
        <v>0</v>
      </c>
      <c r="X546" s="1">
        <f t="shared" si="307"/>
        <v>1</v>
      </c>
      <c r="Y546" s="1">
        <f t="shared" si="292"/>
        <v>0</v>
      </c>
      <c r="Z546" s="1">
        <f t="shared" si="293"/>
        <v>0</v>
      </c>
      <c r="AA546" s="1">
        <f t="shared" si="294"/>
        <v>0</v>
      </c>
      <c r="AB546" s="1">
        <f t="shared" si="295"/>
        <v>0</v>
      </c>
      <c r="AC546" s="1">
        <f t="shared" si="305"/>
        <v>0</v>
      </c>
      <c r="AD546" s="1">
        <f t="shared" si="296"/>
        <v>0</v>
      </c>
      <c r="AE546" s="1">
        <f t="shared" si="280"/>
        <v>0</v>
      </c>
      <c r="AF546" s="1">
        <f t="shared" si="272"/>
        <v>0</v>
      </c>
      <c r="AG546" s="1">
        <f t="shared" si="273"/>
        <v>0</v>
      </c>
      <c r="AH546" s="1">
        <v>0</v>
      </c>
      <c r="AI546" s="1">
        <v>0</v>
      </c>
      <c r="AJ546" s="1">
        <v>0</v>
      </c>
      <c r="AK546" s="1">
        <v>0</v>
      </c>
      <c r="AL546" s="1">
        <v>0</v>
      </c>
      <c r="AM546" s="1">
        <f t="shared" si="303"/>
        <v>0</v>
      </c>
      <c r="AN546" s="1">
        <v>0</v>
      </c>
      <c r="AO546" s="1">
        <f t="shared" si="306"/>
        <v>0</v>
      </c>
      <c r="AP546" s="1">
        <f t="shared" si="301"/>
        <v>0</v>
      </c>
      <c r="AQ546" s="1">
        <v>0</v>
      </c>
      <c r="AR546" s="1">
        <f t="shared" si="298"/>
        <v>0</v>
      </c>
      <c r="AS546" s="1">
        <v>0</v>
      </c>
      <c r="AT546" s="1">
        <v>0</v>
      </c>
      <c r="AU546" s="1">
        <v>0</v>
      </c>
      <c r="AV546" s="1">
        <v>0</v>
      </c>
      <c r="AW546" s="1">
        <v>0</v>
      </c>
      <c r="AX546" s="1">
        <v>0</v>
      </c>
      <c r="AY546" s="2" t="s">
        <v>1722</v>
      </c>
      <c r="AZ546" s="2" t="s">
        <v>1632</v>
      </c>
      <c r="BA546" s="2" t="s">
        <v>1910</v>
      </c>
      <c r="BB546" s="2" t="s">
        <v>1813</v>
      </c>
    </row>
    <row r="547" spans="1:83" x14ac:dyDescent="0.25">
      <c r="A547" s="1">
        <v>114</v>
      </c>
      <c r="B547" s="1" t="s">
        <v>1358</v>
      </c>
      <c r="C547" s="1" t="s">
        <v>1359</v>
      </c>
      <c r="D547" s="7">
        <v>39938</v>
      </c>
      <c r="E547" s="10">
        <v>2009</v>
      </c>
      <c r="F547" s="13">
        <v>39833</v>
      </c>
      <c r="G547" s="13">
        <v>39833</v>
      </c>
      <c r="H547" s="11">
        <f t="shared" si="299"/>
        <v>105</v>
      </c>
      <c r="I547" s="11">
        <f t="shared" si="300"/>
        <v>105</v>
      </c>
      <c r="J547" s="9">
        <f t="shared" si="283"/>
        <v>1</v>
      </c>
      <c r="K547" s="9">
        <f t="shared" si="284"/>
        <v>1</v>
      </c>
      <c r="L547" s="9">
        <f t="shared" si="285"/>
        <v>0</v>
      </c>
      <c r="M547" s="9">
        <f t="shared" si="286"/>
        <v>0</v>
      </c>
      <c r="N547" s="1" t="s">
        <v>63</v>
      </c>
      <c r="P547" s="1" t="s">
        <v>741</v>
      </c>
      <c r="Q547" s="1">
        <v>0</v>
      </c>
      <c r="R547" s="1" t="s">
        <v>742</v>
      </c>
      <c r="S547" s="1">
        <f t="shared" si="287"/>
        <v>1</v>
      </c>
      <c r="T547" s="1">
        <f t="shared" si="288"/>
        <v>0</v>
      </c>
      <c r="U547" s="1">
        <f t="shared" si="289"/>
        <v>0</v>
      </c>
      <c r="V547" s="1">
        <f t="shared" si="290"/>
        <v>0</v>
      </c>
      <c r="W547" s="1">
        <f t="shared" si="291"/>
        <v>0</v>
      </c>
      <c r="X547" s="1">
        <f t="shared" si="307"/>
        <v>0</v>
      </c>
      <c r="Y547" s="1">
        <f t="shared" si="292"/>
        <v>0</v>
      </c>
      <c r="Z547" s="1">
        <f t="shared" si="293"/>
        <v>0</v>
      </c>
      <c r="AA547" s="1">
        <f t="shared" si="294"/>
        <v>0</v>
      </c>
      <c r="AB547" s="1">
        <f t="shared" si="295"/>
        <v>0</v>
      </c>
      <c r="AC547" s="1">
        <v>1</v>
      </c>
      <c r="AD547" s="1">
        <f t="shared" si="296"/>
        <v>0</v>
      </c>
      <c r="AE547" s="1">
        <f t="shared" si="280"/>
        <v>0</v>
      </c>
      <c r="AF547" s="1">
        <f t="shared" ref="AF547:AF610" si="308">IF(AY547="SENIOR ADVISER",1,0)</f>
        <v>0</v>
      </c>
      <c r="AG547" s="1">
        <f t="shared" ref="AG547:AG610" si="309">IF(AY547="SECRETARY OF LABOR",1,0)</f>
        <v>0</v>
      </c>
      <c r="AH547" s="1">
        <v>0</v>
      </c>
      <c r="AI547" s="1">
        <v>1</v>
      </c>
      <c r="AJ547" s="1">
        <v>0</v>
      </c>
      <c r="AK547" s="1">
        <v>0</v>
      </c>
      <c r="AL547" s="1">
        <v>0</v>
      </c>
      <c r="AM547" s="1">
        <f t="shared" si="303"/>
        <v>0</v>
      </c>
      <c r="AN547" s="1">
        <v>1</v>
      </c>
      <c r="AO547" s="1">
        <v>1</v>
      </c>
      <c r="AP547" s="1">
        <f t="shared" si="301"/>
        <v>0</v>
      </c>
      <c r="AQ547" s="1">
        <v>0</v>
      </c>
      <c r="AR547" s="1">
        <f t="shared" si="298"/>
        <v>0</v>
      </c>
      <c r="AS547" s="1">
        <v>0</v>
      </c>
      <c r="AT547" s="1">
        <v>0</v>
      </c>
      <c r="AU547" s="1">
        <v>0</v>
      </c>
      <c r="AV547" s="1">
        <v>0</v>
      </c>
      <c r="AW547" s="1">
        <v>0</v>
      </c>
      <c r="AX547" s="1">
        <v>0</v>
      </c>
      <c r="AY547" s="2" t="s">
        <v>1846</v>
      </c>
      <c r="AZ547" s="2" t="s">
        <v>1849</v>
      </c>
      <c r="BA547" s="2" t="s">
        <v>1914</v>
      </c>
      <c r="BB547" s="2" t="s">
        <v>1848</v>
      </c>
      <c r="BC547" s="1">
        <v>2</v>
      </c>
      <c r="BD547" s="1" t="s">
        <v>64</v>
      </c>
      <c r="BE547" s="1">
        <v>0</v>
      </c>
      <c r="BG547" s="1">
        <v>0</v>
      </c>
      <c r="BH547" s="1">
        <v>0</v>
      </c>
      <c r="BI547" s="1">
        <v>0</v>
      </c>
      <c r="BJ547" s="1">
        <v>1</v>
      </c>
      <c r="BK547" s="1">
        <v>1</v>
      </c>
      <c r="BL547" s="1">
        <v>0</v>
      </c>
      <c r="BM547" s="1">
        <v>0</v>
      </c>
      <c r="BO547" s="1">
        <v>0</v>
      </c>
      <c r="BP547" s="1">
        <v>0</v>
      </c>
      <c r="BQ547" s="1">
        <v>0</v>
      </c>
      <c r="BR547" s="1">
        <v>0</v>
      </c>
      <c r="BS547" s="1">
        <v>0</v>
      </c>
      <c r="BT547" s="1">
        <v>0</v>
      </c>
      <c r="BU547" s="1">
        <v>0</v>
      </c>
      <c r="BV547" s="1">
        <v>0</v>
      </c>
      <c r="BW547" s="1">
        <v>0</v>
      </c>
      <c r="BX547" s="1">
        <v>0</v>
      </c>
      <c r="BY547" s="1">
        <v>0</v>
      </c>
      <c r="CB547" s="1">
        <v>0</v>
      </c>
      <c r="CC547" s="1">
        <v>0</v>
      </c>
      <c r="CD547" s="1">
        <v>0</v>
      </c>
    </row>
    <row r="548" spans="1:83" x14ac:dyDescent="0.25">
      <c r="A548" s="1">
        <v>113</v>
      </c>
      <c r="B548" s="1" t="s">
        <v>661</v>
      </c>
      <c r="C548" s="1" t="s">
        <v>662</v>
      </c>
      <c r="D548" s="7">
        <v>38179</v>
      </c>
      <c r="E548" s="9">
        <v>2004</v>
      </c>
      <c r="F548" s="13">
        <v>36911</v>
      </c>
      <c r="G548" s="13">
        <v>36911</v>
      </c>
      <c r="H548" s="11">
        <f t="shared" si="299"/>
        <v>1268</v>
      </c>
      <c r="I548" s="11">
        <f t="shared" si="300"/>
        <v>1268</v>
      </c>
      <c r="J548" s="9">
        <f t="shared" si="283"/>
        <v>2</v>
      </c>
      <c r="K548" s="9">
        <f t="shared" si="284"/>
        <v>0</v>
      </c>
      <c r="L548" s="9">
        <f t="shared" si="285"/>
        <v>1</v>
      </c>
      <c r="M548" s="9">
        <f t="shared" si="286"/>
        <v>0</v>
      </c>
      <c r="N548" s="1" t="s">
        <v>215</v>
      </c>
      <c r="O548" s="7">
        <v>38766</v>
      </c>
      <c r="P548" s="1" t="s">
        <v>727</v>
      </c>
      <c r="Q548" s="1">
        <v>1</v>
      </c>
      <c r="R548" s="1" t="s">
        <v>728</v>
      </c>
      <c r="S548" s="1">
        <f t="shared" si="287"/>
        <v>0</v>
      </c>
      <c r="T548" s="1">
        <f t="shared" si="288"/>
        <v>1</v>
      </c>
      <c r="U548" s="1">
        <f t="shared" si="289"/>
        <v>0</v>
      </c>
      <c r="V548" s="1">
        <f t="shared" si="290"/>
        <v>0</v>
      </c>
      <c r="W548" s="1">
        <f t="shared" si="291"/>
        <v>0</v>
      </c>
      <c r="X548" s="1">
        <f t="shared" si="307"/>
        <v>1</v>
      </c>
      <c r="Y548" s="1">
        <f t="shared" si="292"/>
        <v>0</v>
      </c>
      <c r="Z548" s="1">
        <f t="shared" si="293"/>
        <v>0</v>
      </c>
      <c r="AA548" s="1">
        <f t="shared" si="294"/>
        <v>0</v>
      </c>
      <c r="AB548" s="1">
        <f t="shared" si="295"/>
        <v>0</v>
      </c>
      <c r="AC548" s="1">
        <f t="shared" ref="AC548:AC579" si="310">IF(AY548="DEPUTY ASSISTANT SECRETARY",1,0)</f>
        <v>0</v>
      </c>
      <c r="AD548" s="1">
        <f t="shared" si="296"/>
        <v>0</v>
      </c>
      <c r="AE548" s="1">
        <f t="shared" si="280"/>
        <v>0</v>
      </c>
      <c r="AF548" s="1">
        <f t="shared" si="308"/>
        <v>0</v>
      </c>
      <c r="AG548" s="1">
        <f t="shared" si="309"/>
        <v>0</v>
      </c>
      <c r="AH548" s="1">
        <v>0</v>
      </c>
      <c r="AI548" s="1">
        <v>0</v>
      </c>
      <c r="AJ548" s="1">
        <v>0</v>
      </c>
      <c r="AK548" s="1">
        <v>0</v>
      </c>
      <c r="AL548" s="1">
        <v>0</v>
      </c>
      <c r="AM548" s="1">
        <f t="shared" si="303"/>
        <v>0</v>
      </c>
      <c r="AN548" s="1">
        <v>0</v>
      </c>
      <c r="AO548" s="1">
        <f t="shared" ref="AO548:AO578" si="311">IF(K548="FORD",1,0)</f>
        <v>0</v>
      </c>
      <c r="AP548" s="1">
        <f t="shared" si="301"/>
        <v>0</v>
      </c>
      <c r="AQ548" s="1">
        <v>0</v>
      </c>
      <c r="AR548" s="1">
        <f t="shared" si="298"/>
        <v>0</v>
      </c>
      <c r="AS548" s="1">
        <v>0</v>
      </c>
      <c r="AT548" s="1">
        <v>0</v>
      </c>
      <c r="AU548" s="1">
        <v>0</v>
      </c>
      <c r="AV548" s="1">
        <v>0</v>
      </c>
      <c r="AW548" s="1">
        <v>0</v>
      </c>
      <c r="AX548" s="1">
        <v>0</v>
      </c>
      <c r="AY548" s="2" t="s">
        <v>1722</v>
      </c>
      <c r="AZ548" s="2" t="s">
        <v>1729</v>
      </c>
      <c r="BA548" s="2" t="s">
        <v>1909</v>
      </c>
      <c r="BB548" s="2" t="s">
        <v>1813</v>
      </c>
    </row>
    <row r="549" spans="1:83" x14ac:dyDescent="0.25">
      <c r="A549" s="1">
        <v>112</v>
      </c>
      <c r="B549" s="1" t="s">
        <v>541</v>
      </c>
      <c r="C549" s="1" t="s">
        <v>542</v>
      </c>
      <c r="D549" s="7">
        <v>35625</v>
      </c>
      <c r="E549" s="9">
        <v>1997</v>
      </c>
      <c r="F549" s="13"/>
      <c r="G549" s="13"/>
      <c r="H549" s="11"/>
      <c r="I549" s="11"/>
      <c r="J549" s="9">
        <f t="shared" si="283"/>
        <v>3</v>
      </c>
      <c r="K549" s="9">
        <f t="shared" si="284"/>
        <v>0</v>
      </c>
      <c r="L549" s="9">
        <f t="shared" si="285"/>
        <v>0</v>
      </c>
      <c r="M549" s="9">
        <f t="shared" si="286"/>
        <v>1</v>
      </c>
      <c r="N549" s="1" t="s">
        <v>1879</v>
      </c>
      <c r="O549" s="7">
        <v>36951</v>
      </c>
      <c r="P549" s="1" t="s">
        <v>741</v>
      </c>
      <c r="Q549" s="1">
        <v>0</v>
      </c>
      <c r="R549" s="1" t="s">
        <v>742</v>
      </c>
      <c r="S549" s="1">
        <f t="shared" si="287"/>
        <v>1</v>
      </c>
      <c r="T549" s="1">
        <f t="shared" si="288"/>
        <v>0</v>
      </c>
      <c r="U549" s="1">
        <f t="shared" si="289"/>
        <v>0</v>
      </c>
      <c r="V549" s="1">
        <f t="shared" si="290"/>
        <v>0</v>
      </c>
      <c r="W549" s="1">
        <f t="shared" si="291"/>
        <v>0</v>
      </c>
      <c r="X549" s="1">
        <f t="shared" si="307"/>
        <v>0</v>
      </c>
      <c r="Y549" s="1">
        <f t="shared" si="292"/>
        <v>0</v>
      </c>
      <c r="Z549" s="1">
        <f t="shared" si="293"/>
        <v>0</v>
      </c>
      <c r="AA549" s="1">
        <f t="shared" si="294"/>
        <v>0</v>
      </c>
      <c r="AB549" s="1">
        <f t="shared" si="295"/>
        <v>0</v>
      </c>
      <c r="AC549" s="1">
        <f t="shared" si="310"/>
        <v>0</v>
      </c>
      <c r="AD549" s="1">
        <f t="shared" si="296"/>
        <v>0</v>
      </c>
      <c r="AE549" s="1">
        <f t="shared" si="280"/>
        <v>0</v>
      </c>
      <c r="AF549" s="1">
        <f t="shared" si="308"/>
        <v>0</v>
      </c>
      <c r="AG549" s="1">
        <f t="shared" si="309"/>
        <v>0</v>
      </c>
      <c r="AH549" s="1">
        <v>0</v>
      </c>
      <c r="AI549" s="1">
        <v>0</v>
      </c>
      <c r="AJ549" s="1">
        <v>0</v>
      </c>
      <c r="AK549" s="1">
        <v>0</v>
      </c>
      <c r="AL549" s="1">
        <v>0</v>
      </c>
      <c r="AM549" s="1">
        <f t="shared" si="303"/>
        <v>0</v>
      </c>
      <c r="AN549" s="1">
        <v>0</v>
      </c>
      <c r="AO549" s="1">
        <f t="shared" si="311"/>
        <v>0</v>
      </c>
      <c r="AP549" s="1">
        <f t="shared" si="301"/>
        <v>0</v>
      </c>
      <c r="AQ549" s="1">
        <v>0</v>
      </c>
      <c r="AR549" s="1">
        <f t="shared" si="298"/>
        <v>0</v>
      </c>
      <c r="AS549" s="1">
        <v>0</v>
      </c>
      <c r="AT549" s="1">
        <v>0</v>
      </c>
      <c r="AU549" s="1">
        <v>0</v>
      </c>
      <c r="AV549" s="1">
        <v>0</v>
      </c>
      <c r="AW549" s="1">
        <v>0</v>
      </c>
      <c r="AX549" s="1">
        <v>0</v>
      </c>
      <c r="AY549" s="2" t="s">
        <v>539</v>
      </c>
      <c r="AZ549" s="2"/>
      <c r="BA549" s="2"/>
      <c r="BB549" s="2"/>
    </row>
    <row r="550" spans="1:83" x14ac:dyDescent="0.25">
      <c r="A550" s="1">
        <v>111</v>
      </c>
      <c r="B550" s="1" t="s">
        <v>540</v>
      </c>
      <c r="C550" s="1" t="s">
        <v>1046</v>
      </c>
      <c r="D550" s="7">
        <v>37067</v>
      </c>
      <c r="E550" s="9">
        <v>2001</v>
      </c>
      <c r="F550" s="13">
        <v>36911</v>
      </c>
      <c r="G550" s="13">
        <v>36911</v>
      </c>
      <c r="H550" s="11">
        <f t="shared" ref="H550:H582" si="312">D550-F550</f>
        <v>156</v>
      </c>
      <c r="I550" s="11">
        <f t="shared" ref="I550:I582" si="313">D550-G550</f>
        <v>156</v>
      </c>
      <c r="J550" s="9">
        <f t="shared" si="283"/>
        <v>2</v>
      </c>
      <c r="K550" s="9">
        <f t="shared" si="284"/>
        <v>0</v>
      </c>
      <c r="L550" s="9">
        <f t="shared" si="285"/>
        <v>1</v>
      </c>
      <c r="M550" s="9">
        <f t="shared" si="286"/>
        <v>0</v>
      </c>
      <c r="N550" s="1" t="s">
        <v>215</v>
      </c>
      <c r="O550" s="7">
        <v>39833</v>
      </c>
      <c r="P550" s="1" t="s">
        <v>741</v>
      </c>
      <c r="Q550" s="1">
        <v>0</v>
      </c>
      <c r="R550" s="1" t="s">
        <v>742</v>
      </c>
      <c r="S550" s="1">
        <f t="shared" si="287"/>
        <v>1</v>
      </c>
      <c r="T550" s="1">
        <f t="shared" si="288"/>
        <v>0</v>
      </c>
      <c r="U550" s="1">
        <f t="shared" si="289"/>
        <v>0</v>
      </c>
      <c r="V550" s="1">
        <f t="shared" si="290"/>
        <v>0</v>
      </c>
      <c r="W550" s="1">
        <f t="shared" si="291"/>
        <v>0</v>
      </c>
      <c r="X550" s="1">
        <f t="shared" si="307"/>
        <v>0</v>
      </c>
      <c r="Y550" s="1">
        <f t="shared" si="292"/>
        <v>0</v>
      </c>
      <c r="Z550" s="1">
        <f t="shared" si="293"/>
        <v>0</v>
      </c>
      <c r="AA550" s="1">
        <f t="shared" si="294"/>
        <v>0</v>
      </c>
      <c r="AB550" s="1">
        <f t="shared" si="295"/>
        <v>0</v>
      </c>
      <c r="AC550" s="1">
        <f t="shared" si="310"/>
        <v>0</v>
      </c>
      <c r="AD550" s="1">
        <f t="shared" si="296"/>
        <v>0</v>
      </c>
      <c r="AE550" s="1">
        <f t="shared" si="280"/>
        <v>0</v>
      </c>
      <c r="AF550" s="1">
        <f t="shared" si="308"/>
        <v>0</v>
      </c>
      <c r="AG550" s="1">
        <f t="shared" si="309"/>
        <v>0</v>
      </c>
      <c r="AH550" s="1">
        <v>0</v>
      </c>
      <c r="AI550" s="1">
        <v>0</v>
      </c>
      <c r="AJ550" s="1">
        <v>0</v>
      </c>
      <c r="AK550" s="1">
        <v>0</v>
      </c>
      <c r="AL550" s="1">
        <v>0</v>
      </c>
      <c r="AM550" s="1">
        <v>1</v>
      </c>
      <c r="AN550" s="1">
        <v>0</v>
      </c>
      <c r="AO550" s="1">
        <f t="shared" si="311"/>
        <v>0</v>
      </c>
      <c r="AP550" s="1">
        <f t="shared" si="301"/>
        <v>0</v>
      </c>
      <c r="AQ550" s="1">
        <v>0</v>
      </c>
      <c r="AR550" s="1">
        <f t="shared" si="298"/>
        <v>0</v>
      </c>
      <c r="AS550" s="1">
        <v>0</v>
      </c>
      <c r="AT550" s="1">
        <v>0</v>
      </c>
      <c r="AU550" s="1">
        <v>0</v>
      </c>
      <c r="AV550" s="1">
        <v>0</v>
      </c>
      <c r="AW550" s="1">
        <v>0</v>
      </c>
      <c r="AX550" s="1">
        <v>0</v>
      </c>
      <c r="AY550" s="2" t="s">
        <v>538</v>
      </c>
      <c r="AZ550" s="2" t="s">
        <v>741</v>
      </c>
      <c r="BA550" s="2" t="s">
        <v>741</v>
      </c>
      <c r="BB550" s="2" t="s">
        <v>1813</v>
      </c>
      <c r="BC550" s="1">
        <v>2</v>
      </c>
      <c r="BD550" s="1" t="s">
        <v>218</v>
      </c>
      <c r="BE550" s="1">
        <v>1</v>
      </c>
      <c r="BG550" s="1">
        <v>1</v>
      </c>
      <c r="BH550" s="1">
        <v>0</v>
      </c>
      <c r="BI550" s="1">
        <v>1</v>
      </c>
      <c r="BJ550" s="1">
        <v>1</v>
      </c>
      <c r="BK550" s="1">
        <v>3</v>
      </c>
      <c r="BL550" s="1">
        <v>1</v>
      </c>
      <c r="BM550" s="1">
        <v>0</v>
      </c>
      <c r="BO550" s="1">
        <v>0</v>
      </c>
      <c r="BP550" s="1">
        <v>0</v>
      </c>
      <c r="BQ550" s="1">
        <v>0</v>
      </c>
      <c r="BR550" s="1">
        <v>0</v>
      </c>
      <c r="BS550" s="1">
        <v>0</v>
      </c>
      <c r="BT550" s="1">
        <v>0</v>
      </c>
      <c r="BU550" s="1">
        <v>1</v>
      </c>
      <c r="BV550" s="1">
        <v>0</v>
      </c>
      <c r="BW550" s="1">
        <v>0</v>
      </c>
      <c r="BX550" s="1">
        <v>0</v>
      </c>
      <c r="BY550" s="1">
        <v>0</v>
      </c>
      <c r="CB550" s="1">
        <v>0</v>
      </c>
      <c r="CC550" s="1">
        <v>0</v>
      </c>
      <c r="CD550" s="1">
        <v>0</v>
      </c>
    </row>
    <row r="551" spans="1:83" x14ac:dyDescent="0.25">
      <c r="A551" s="1">
        <v>109</v>
      </c>
      <c r="B551" s="1" t="s">
        <v>1460</v>
      </c>
      <c r="C551" s="1" t="s">
        <v>1461</v>
      </c>
      <c r="D551" s="7">
        <v>39265</v>
      </c>
      <c r="E551" s="9">
        <v>2007</v>
      </c>
      <c r="F551" s="13">
        <v>38372</v>
      </c>
      <c r="G551" s="13">
        <v>36911</v>
      </c>
      <c r="H551" s="11">
        <f t="shared" si="312"/>
        <v>893</v>
      </c>
      <c r="I551" s="11">
        <f t="shared" si="313"/>
        <v>2354</v>
      </c>
      <c r="J551" s="9">
        <f t="shared" si="283"/>
        <v>2</v>
      </c>
      <c r="K551" s="9">
        <f t="shared" si="284"/>
        <v>0</v>
      </c>
      <c r="L551" s="9">
        <f t="shared" si="285"/>
        <v>1</v>
      </c>
      <c r="M551" s="9">
        <f t="shared" si="286"/>
        <v>0</v>
      </c>
      <c r="N551" s="1" t="s">
        <v>215</v>
      </c>
      <c r="O551" s="7" t="s">
        <v>1809</v>
      </c>
      <c r="P551" s="1" t="s">
        <v>727</v>
      </c>
      <c r="Q551" s="1">
        <v>1</v>
      </c>
      <c r="R551" s="1" t="s">
        <v>728</v>
      </c>
      <c r="S551" s="1">
        <f t="shared" si="287"/>
        <v>0</v>
      </c>
      <c r="T551" s="1">
        <f t="shared" si="288"/>
        <v>1</v>
      </c>
      <c r="U551" s="1">
        <f t="shared" si="289"/>
        <v>0</v>
      </c>
      <c r="V551" s="1">
        <f t="shared" si="290"/>
        <v>0</v>
      </c>
      <c r="W551" s="1">
        <f t="shared" si="291"/>
        <v>0</v>
      </c>
      <c r="X551" s="1">
        <f t="shared" si="307"/>
        <v>0</v>
      </c>
      <c r="Y551" s="1">
        <f t="shared" si="292"/>
        <v>1</v>
      </c>
      <c r="Z551" s="1">
        <f t="shared" si="293"/>
        <v>0</v>
      </c>
      <c r="AA551" s="1">
        <f t="shared" si="294"/>
        <v>0</v>
      </c>
      <c r="AB551" s="1">
        <f t="shared" si="295"/>
        <v>0</v>
      </c>
      <c r="AC551" s="1">
        <f t="shared" si="310"/>
        <v>0</v>
      </c>
      <c r="AD551" s="1">
        <f t="shared" si="296"/>
        <v>0</v>
      </c>
      <c r="AE551" s="1">
        <f t="shared" si="280"/>
        <v>0</v>
      </c>
      <c r="AF551" s="1">
        <f t="shared" si="308"/>
        <v>0</v>
      </c>
      <c r="AG551" s="1">
        <f t="shared" si="309"/>
        <v>0</v>
      </c>
      <c r="AH551" s="1">
        <v>0</v>
      </c>
      <c r="AI551" s="1">
        <v>0</v>
      </c>
      <c r="AJ551" s="1">
        <v>0</v>
      </c>
      <c r="AK551" s="1">
        <v>0</v>
      </c>
      <c r="AL551" s="1">
        <v>0</v>
      </c>
      <c r="AM551" s="1">
        <f t="shared" ref="AM551:AM592" si="314">IF(K551="FORD",1,0)</f>
        <v>0</v>
      </c>
      <c r="AN551" s="1">
        <v>0</v>
      </c>
      <c r="AO551" s="1">
        <f t="shared" si="311"/>
        <v>0</v>
      </c>
      <c r="AP551" s="1">
        <f t="shared" si="301"/>
        <v>0</v>
      </c>
      <c r="AQ551" s="1">
        <v>0</v>
      </c>
      <c r="AR551" s="1">
        <f t="shared" si="298"/>
        <v>0</v>
      </c>
      <c r="AS551" s="1">
        <v>0</v>
      </c>
      <c r="AT551" s="1">
        <v>0</v>
      </c>
      <c r="AU551" s="1">
        <v>0</v>
      </c>
      <c r="AV551" s="1">
        <v>0</v>
      </c>
      <c r="AW551" s="1">
        <v>0</v>
      </c>
      <c r="AX551" s="1">
        <v>0</v>
      </c>
      <c r="AY551" s="2" t="s">
        <v>1735</v>
      </c>
      <c r="AZ551" s="2" t="s">
        <v>1736</v>
      </c>
      <c r="BA551" s="2" t="s">
        <v>1906</v>
      </c>
      <c r="BB551" s="2" t="s">
        <v>1813</v>
      </c>
      <c r="BC551" s="1">
        <v>1</v>
      </c>
      <c r="BE551" s="1">
        <v>0</v>
      </c>
      <c r="BG551" s="1">
        <v>0</v>
      </c>
      <c r="BH551" s="1">
        <v>0</v>
      </c>
      <c r="BI551" s="1">
        <v>0</v>
      </c>
      <c r="BJ551" s="1">
        <v>0</v>
      </c>
      <c r="BK551" s="1">
        <v>0</v>
      </c>
      <c r="BL551" s="1">
        <v>0</v>
      </c>
      <c r="BM551" s="1">
        <v>0</v>
      </c>
      <c r="BO551" s="1">
        <v>0</v>
      </c>
      <c r="BP551" s="1">
        <v>0</v>
      </c>
      <c r="BQ551" s="1">
        <v>0</v>
      </c>
      <c r="BR551" s="1">
        <v>0</v>
      </c>
      <c r="BS551" s="1">
        <v>0</v>
      </c>
      <c r="BT551" s="1">
        <v>0</v>
      </c>
      <c r="BU551" s="1">
        <v>0</v>
      </c>
      <c r="BV551" s="1">
        <v>0</v>
      </c>
      <c r="BW551" s="1">
        <v>0</v>
      </c>
      <c r="BX551" s="1">
        <v>0</v>
      </c>
      <c r="BY551" s="1">
        <v>0</v>
      </c>
      <c r="CB551" s="1">
        <v>3</v>
      </c>
      <c r="CC551" s="1">
        <v>0</v>
      </c>
      <c r="CD551" s="1">
        <v>0</v>
      </c>
    </row>
    <row r="552" spans="1:83" x14ac:dyDescent="0.25">
      <c r="A552" s="1">
        <v>108</v>
      </c>
      <c r="B552" s="1" t="s">
        <v>933</v>
      </c>
      <c r="C552" s="1" t="s">
        <v>934</v>
      </c>
      <c r="D552" s="7">
        <v>39098</v>
      </c>
      <c r="E552" s="9">
        <v>2007</v>
      </c>
      <c r="F552" s="13">
        <v>38372</v>
      </c>
      <c r="G552" s="13">
        <v>36911</v>
      </c>
      <c r="H552" s="11">
        <f t="shared" si="312"/>
        <v>726</v>
      </c>
      <c r="I552" s="11">
        <f t="shared" si="313"/>
        <v>2187</v>
      </c>
      <c r="J552" s="9">
        <f t="shared" si="283"/>
        <v>2</v>
      </c>
      <c r="K552" s="9">
        <f t="shared" si="284"/>
        <v>0</v>
      </c>
      <c r="L552" s="9">
        <f t="shared" si="285"/>
        <v>1</v>
      </c>
      <c r="M552" s="9">
        <f t="shared" si="286"/>
        <v>0</v>
      </c>
      <c r="N552" s="1" t="s">
        <v>215</v>
      </c>
      <c r="O552" s="7" t="s">
        <v>1665</v>
      </c>
      <c r="P552" s="1" t="s">
        <v>727</v>
      </c>
      <c r="Q552" s="1">
        <v>1</v>
      </c>
      <c r="R552" s="1" t="s">
        <v>728</v>
      </c>
      <c r="S552" s="1">
        <f t="shared" si="287"/>
        <v>0</v>
      </c>
      <c r="T552" s="1">
        <f t="shared" si="288"/>
        <v>1</v>
      </c>
      <c r="U552" s="1">
        <f t="shared" si="289"/>
        <v>0</v>
      </c>
      <c r="V552" s="1">
        <f t="shared" si="290"/>
        <v>0</v>
      </c>
      <c r="W552" s="1">
        <f t="shared" si="291"/>
        <v>0</v>
      </c>
      <c r="X552" s="1">
        <f t="shared" si="307"/>
        <v>0</v>
      </c>
      <c r="Y552" s="1">
        <f t="shared" si="292"/>
        <v>0</v>
      </c>
      <c r="Z552" s="1">
        <f t="shared" si="293"/>
        <v>0</v>
      </c>
      <c r="AA552" s="1">
        <f t="shared" si="294"/>
        <v>0</v>
      </c>
      <c r="AB552" s="1">
        <f t="shared" si="295"/>
        <v>0</v>
      </c>
      <c r="AC552" s="1">
        <f t="shared" si="310"/>
        <v>0</v>
      </c>
      <c r="AD552" s="1">
        <f t="shared" si="296"/>
        <v>0</v>
      </c>
      <c r="AE552" s="1">
        <f t="shared" si="280"/>
        <v>0</v>
      </c>
      <c r="AF552" s="1">
        <f t="shared" si="308"/>
        <v>0</v>
      </c>
      <c r="AG552" s="1">
        <f t="shared" si="309"/>
        <v>0</v>
      </c>
      <c r="AH552" s="1">
        <v>0</v>
      </c>
      <c r="AI552" s="1">
        <v>0</v>
      </c>
      <c r="AJ552" s="1">
        <v>0</v>
      </c>
      <c r="AK552" s="1">
        <v>0</v>
      </c>
      <c r="AL552" s="1">
        <v>0</v>
      </c>
      <c r="AM552" s="1">
        <f t="shared" si="314"/>
        <v>0</v>
      </c>
      <c r="AN552" s="1">
        <v>0</v>
      </c>
      <c r="AO552" s="1">
        <f t="shared" si="311"/>
        <v>0</v>
      </c>
      <c r="AP552" s="1">
        <f t="shared" si="301"/>
        <v>0</v>
      </c>
      <c r="AQ552" s="1">
        <v>0</v>
      </c>
      <c r="AR552" s="1">
        <f t="shared" si="298"/>
        <v>0</v>
      </c>
      <c r="AS552" s="1">
        <v>0</v>
      </c>
      <c r="AT552" s="1">
        <v>1</v>
      </c>
      <c r="AU552" s="1">
        <v>0</v>
      </c>
      <c r="AV552" s="1">
        <v>0</v>
      </c>
      <c r="AW552" s="1">
        <v>0</v>
      </c>
      <c r="AX552" s="1">
        <v>0</v>
      </c>
      <c r="AY552" s="2" t="s">
        <v>1745</v>
      </c>
      <c r="AZ552" s="2" t="s">
        <v>1740</v>
      </c>
      <c r="BA552" s="2" t="s">
        <v>1907</v>
      </c>
      <c r="BB552" s="2" t="s">
        <v>1813</v>
      </c>
      <c r="BC552" s="1">
        <v>2</v>
      </c>
      <c r="BD552" s="1" t="s">
        <v>232</v>
      </c>
      <c r="BE552" s="1">
        <v>0</v>
      </c>
      <c r="BG552" s="1">
        <v>0</v>
      </c>
      <c r="BH552" s="1">
        <v>0</v>
      </c>
      <c r="BI552" s="1">
        <v>0</v>
      </c>
      <c r="BJ552" s="1">
        <v>1</v>
      </c>
      <c r="BK552" s="1">
        <v>1</v>
      </c>
      <c r="BL552" s="1">
        <v>0</v>
      </c>
      <c r="BM552" s="1">
        <v>1</v>
      </c>
      <c r="BN552" s="1" t="s">
        <v>233</v>
      </c>
      <c r="BO552" s="1">
        <v>0</v>
      </c>
      <c r="BP552" s="1">
        <v>1</v>
      </c>
      <c r="BQ552" s="1">
        <v>0</v>
      </c>
      <c r="BR552" s="1">
        <v>0</v>
      </c>
      <c r="BS552" s="1">
        <v>0</v>
      </c>
      <c r="BT552" s="1">
        <v>0</v>
      </c>
      <c r="BU552" s="1">
        <v>0</v>
      </c>
      <c r="BV552" s="1">
        <v>0</v>
      </c>
      <c r="BW552" s="1">
        <v>0</v>
      </c>
      <c r="BX552" s="1">
        <v>1</v>
      </c>
      <c r="BY552" s="1">
        <v>0</v>
      </c>
      <c r="CB552" s="1">
        <v>1</v>
      </c>
      <c r="CC552" s="1">
        <v>0</v>
      </c>
      <c r="CD552" s="1">
        <v>1</v>
      </c>
      <c r="CE552" s="1" t="s">
        <v>234</v>
      </c>
    </row>
    <row r="553" spans="1:83" x14ac:dyDescent="0.25">
      <c r="A553" s="1">
        <v>107</v>
      </c>
      <c r="B553" s="1" t="s">
        <v>976</v>
      </c>
      <c r="C553" s="1" t="s">
        <v>977</v>
      </c>
      <c r="D553" s="7">
        <v>37530</v>
      </c>
      <c r="E553" s="9">
        <v>2002</v>
      </c>
      <c r="F553" s="13">
        <v>36911</v>
      </c>
      <c r="G553" s="13">
        <v>36911</v>
      </c>
      <c r="H553" s="11">
        <f t="shared" si="312"/>
        <v>619</v>
      </c>
      <c r="I553" s="11">
        <f t="shared" si="313"/>
        <v>619</v>
      </c>
      <c r="J553" s="9">
        <f t="shared" si="283"/>
        <v>2</v>
      </c>
      <c r="K553" s="9">
        <f t="shared" si="284"/>
        <v>0</v>
      </c>
      <c r="L553" s="9">
        <f t="shared" si="285"/>
        <v>1</v>
      </c>
      <c r="M553" s="9">
        <f t="shared" si="286"/>
        <v>0</v>
      </c>
      <c r="N553" s="1" t="s">
        <v>215</v>
      </c>
      <c r="O553" s="7" t="s">
        <v>1677</v>
      </c>
      <c r="P553" s="1" t="s">
        <v>727</v>
      </c>
      <c r="Q553" s="1">
        <v>1</v>
      </c>
      <c r="R553" s="1" t="s">
        <v>728</v>
      </c>
      <c r="S553" s="1">
        <f t="shared" si="287"/>
        <v>0</v>
      </c>
      <c r="T553" s="1">
        <f t="shared" si="288"/>
        <v>1</v>
      </c>
      <c r="U553" s="1">
        <f t="shared" si="289"/>
        <v>0</v>
      </c>
      <c r="V553" s="1">
        <f t="shared" si="290"/>
        <v>0</v>
      </c>
      <c r="W553" s="1">
        <f t="shared" si="291"/>
        <v>0</v>
      </c>
      <c r="X553" s="1">
        <f t="shared" si="307"/>
        <v>1</v>
      </c>
      <c r="Y553" s="1">
        <f t="shared" si="292"/>
        <v>0</v>
      </c>
      <c r="Z553" s="1">
        <f t="shared" si="293"/>
        <v>0</v>
      </c>
      <c r="AA553" s="1">
        <f t="shared" si="294"/>
        <v>0</v>
      </c>
      <c r="AB553" s="1">
        <f t="shared" si="295"/>
        <v>0</v>
      </c>
      <c r="AC553" s="1">
        <f t="shared" si="310"/>
        <v>0</v>
      </c>
      <c r="AD553" s="1">
        <f t="shared" si="296"/>
        <v>0</v>
      </c>
      <c r="AE553" s="1">
        <f t="shared" si="280"/>
        <v>0</v>
      </c>
      <c r="AF553" s="1">
        <f t="shared" si="308"/>
        <v>0</v>
      </c>
      <c r="AG553" s="1">
        <f t="shared" si="309"/>
        <v>0</v>
      </c>
      <c r="AH553" s="1">
        <v>0</v>
      </c>
      <c r="AI553" s="1">
        <v>0</v>
      </c>
      <c r="AJ553" s="1">
        <v>0</v>
      </c>
      <c r="AK553" s="1">
        <v>0</v>
      </c>
      <c r="AL553" s="1">
        <v>0</v>
      </c>
      <c r="AM553" s="1">
        <f t="shared" si="314"/>
        <v>0</v>
      </c>
      <c r="AN553" s="1">
        <v>0</v>
      </c>
      <c r="AO553" s="1">
        <f t="shared" si="311"/>
        <v>0</v>
      </c>
      <c r="AP553" s="1">
        <f t="shared" si="301"/>
        <v>0</v>
      </c>
      <c r="AQ553" s="1">
        <v>0</v>
      </c>
      <c r="AR553" s="1">
        <f t="shared" si="298"/>
        <v>0</v>
      </c>
      <c r="AS553" s="1">
        <v>0</v>
      </c>
      <c r="AT553" s="1">
        <v>0</v>
      </c>
      <c r="AU553" s="1">
        <v>0</v>
      </c>
      <c r="AV553" s="1">
        <v>0</v>
      </c>
      <c r="AW553" s="1">
        <v>0</v>
      </c>
      <c r="AX553" s="1">
        <v>0</v>
      </c>
      <c r="AY553" s="2" t="s">
        <v>1722</v>
      </c>
      <c r="AZ553" s="2" t="s">
        <v>1751</v>
      </c>
      <c r="BA553" s="2" t="s">
        <v>1904</v>
      </c>
      <c r="BB553" s="2" t="s">
        <v>1813</v>
      </c>
    </row>
    <row r="554" spans="1:83" x14ac:dyDescent="0.25">
      <c r="A554" s="1">
        <v>106</v>
      </c>
      <c r="B554" s="1" t="s">
        <v>707</v>
      </c>
      <c r="C554" s="1" t="s">
        <v>708</v>
      </c>
      <c r="D554" s="7">
        <v>38237</v>
      </c>
      <c r="E554" s="9">
        <v>2004</v>
      </c>
      <c r="F554" s="13">
        <v>36911</v>
      </c>
      <c r="G554" s="13">
        <v>36911</v>
      </c>
      <c r="H554" s="11">
        <f t="shared" si="312"/>
        <v>1326</v>
      </c>
      <c r="I554" s="11">
        <f t="shared" si="313"/>
        <v>1326</v>
      </c>
      <c r="J554" s="9">
        <f t="shared" si="283"/>
        <v>2</v>
      </c>
      <c r="K554" s="9">
        <f t="shared" si="284"/>
        <v>0</v>
      </c>
      <c r="L554" s="9">
        <f t="shared" si="285"/>
        <v>1</v>
      </c>
      <c r="M554" s="9">
        <f t="shared" si="286"/>
        <v>0</v>
      </c>
      <c r="N554" s="1" t="s">
        <v>215</v>
      </c>
      <c r="O554" s="7" t="s">
        <v>1790</v>
      </c>
      <c r="P554" s="1" t="s">
        <v>727</v>
      </c>
      <c r="Q554" s="1">
        <v>1</v>
      </c>
      <c r="R554" s="1" t="s">
        <v>728</v>
      </c>
      <c r="S554" s="1">
        <f t="shared" si="287"/>
        <v>0</v>
      </c>
      <c r="T554" s="1">
        <f t="shared" si="288"/>
        <v>1</v>
      </c>
      <c r="U554" s="1">
        <f t="shared" si="289"/>
        <v>0</v>
      </c>
      <c r="V554" s="1">
        <f t="shared" si="290"/>
        <v>0</v>
      </c>
      <c r="W554" s="1">
        <f t="shared" si="291"/>
        <v>0</v>
      </c>
      <c r="X554" s="1">
        <f t="shared" si="307"/>
        <v>1</v>
      </c>
      <c r="Y554" s="1">
        <f t="shared" si="292"/>
        <v>0</v>
      </c>
      <c r="Z554" s="1">
        <f t="shared" si="293"/>
        <v>0</v>
      </c>
      <c r="AA554" s="1">
        <f t="shared" si="294"/>
        <v>0</v>
      </c>
      <c r="AB554" s="1">
        <f t="shared" si="295"/>
        <v>0</v>
      </c>
      <c r="AC554" s="1">
        <f t="shared" si="310"/>
        <v>0</v>
      </c>
      <c r="AD554" s="1">
        <f t="shared" si="296"/>
        <v>0</v>
      </c>
      <c r="AE554" s="1">
        <f t="shared" si="280"/>
        <v>0</v>
      </c>
      <c r="AF554" s="1">
        <f t="shared" si="308"/>
        <v>0</v>
      </c>
      <c r="AG554" s="1">
        <f t="shared" si="309"/>
        <v>0</v>
      </c>
      <c r="AH554" s="1">
        <v>0</v>
      </c>
      <c r="AI554" s="1">
        <v>0</v>
      </c>
      <c r="AJ554" s="1">
        <v>0</v>
      </c>
      <c r="AK554" s="1">
        <v>0</v>
      </c>
      <c r="AL554" s="1">
        <v>0</v>
      </c>
      <c r="AM554" s="1">
        <f t="shared" si="314"/>
        <v>0</v>
      </c>
      <c r="AN554" s="1">
        <v>0</v>
      </c>
      <c r="AO554" s="1">
        <f t="shared" si="311"/>
        <v>0</v>
      </c>
      <c r="AP554" s="1">
        <f t="shared" si="301"/>
        <v>0</v>
      </c>
      <c r="AQ554" s="1">
        <v>0</v>
      </c>
      <c r="AR554" s="1">
        <f t="shared" si="298"/>
        <v>0</v>
      </c>
      <c r="AS554" s="1">
        <v>0</v>
      </c>
      <c r="AT554" s="1">
        <v>0</v>
      </c>
      <c r="AU554" s="1">
        <v>0</v>
      </c>
      <c r="AV554" s="1">
        <v>0</v>
      </c>
      <c r="AW554" s="1">
        <v>0</v>
      </c>
      <c r="AX554" s="1">
        <v>0</v>
      </c>
      <c r="AY554" s="2" t="s">
        <v>1722</v>
      </c>
      <c r="AZ554" s="2" t="s">
        <v>1723</v>
      </c>
      <c r="BA554" s="2" t="s">
        <v>1911</v>
      </c>
      <c r="BB554" s="2" t="s">
        <v>1813</v>
      </c>
    </row>
    <row r="555" spans="1:83" x14ac:dyDescent="0.25">
      <c r="A555" s="1">
        <v>104</v>
      </c>
      <c r="B555" s="1" t="s">
        <v>968</v>
      </c>
      <c r="C555" s="1" t="s">
        <v>534</v>
      </c>
      <c r="D555" s="7">
        <v>37885</v>
      </c>
      <c r="E555" s="9">
        <v>2003</v>
      </c>
      <c r="F555" s="13">
        <v>36911</v>
      </c>
      <c r="G555" s="13">
        <v>36911</v>
      </c>
      <c r="H555" s="11">
        <f t="shared" si="312"/>
        <v>974</v>
      </c>
      <c r="I555" s="11">
        <f t="shared" si="313"/>
        <v>974</v>
      </c>
      <c r="J555" s="9">
        <f t="shared" si="283"/>
        <v>2</v>
      </c>
      <c r="K555" s="9">
        <f t="shared" si="284"/>
        <v>0</v>
      </c>
      <c r="L555" s="9">
        <f t="shared" si="285"/>
        <v>1</v>
      </c>
      <c r="M555" s="9">
        <f t="shared" si="286"/>
        <v>0</v>
      </c>
      <c r="N555" s="1" t="s">
        <v>215</v>
      </c>
      <c r="O555" s="7" t="s">
        <v>1649</v>
      </c>
      <c r="P555" s="1" t="s">
        <v>727</v>
      </c>
      <c r="Q555" s="1">
        <v>1</v>
      </c>
      <c r="R555" s="1" t="s">
        <v>728</v>
      </c>
      <c r="S555" s="1">
        <f t="shared" si="287"/>
        <v>0</v>
      </c>
      <c r="T555" s="1">
        <f t="shared" si="288"/>
        <v>1</v>
      </c>
      <c r="U555" s="1">
        <f t="shared" si="289"/>
        <v>0</v>
      </c>
      <c r="V555" s="1">
        <f t="shared" si="290"/>
        <v>0</v>
      </c>
      <c r="W555" s="1">
        <f t="shared" si="291"/>
        <v>0</v>
      </c>
      <c r="X555" s="1">
        <f t="shared" si="307"/>
        <v>0</v>
      </c>
      <c r="Y555" s="1">
        <f t="shared" si="292"/>
        <v>0</v>
      </c>
      <c r="Z555" s="1">
        <f t="shared" si="293"/>
        <v>0</v>
      </c>
      <c r="AA555" s="1">
        <f t="shared" si="294"/>
        <v>0</v>
      </c>
      <c r="AB555" s="1">
        <f t="shared" si="295"/>
        <v>0</v>
      </c>
      <c r="AC555" s="1">
        <f t="shared" si="310"/>
        <v>0</v>
      </c>
      <c r="AD555" s="1">
        <f t="shared" si="296"/>
        <v>0</v>
      </c>
      <c r="AE555" s="1">
        <f t="shared" si="280"/>
        <v>0</v>
      </c>
      <c r="AF555" s="1">
        <f t="shared" si="308"/>
        <v>0</v>
      </c>
      <c r="AG555" s="1">
        <f t="shared" si="309"/>
        <v>0</v>
      </c>
      <c r="AH555" s="1">
        <v>0</v>
      </c>
      <c r="AI555" s="1">
        <v>0</v>
      </c>
      <c r="AJ555" s="1">
        <v>0</v>
      </c>
      <c r="AK555" s="1">
        <v>0</v>
      </c>
      <c r="AL555" s="1">
        <v>0</v>
      </c>
      <c r="AM555" s="1">
        <f t="shared" si="314"/>
        <v>0</v>
      </c>
      <c r="AN555" s="1">
        <v>0</v>
      </c>
      <c r="AO555" s="1">
        <f t="shared" si="311"/>
        <v>0</v>
      </c>
      <c r="AP555" s="1">
        <f t="shared" ref="AP555:AP574" si="315">IF(K555="FORD",1,0)</f>
        <v>0</v>
      </c>
      <c r="AQ555" s="1">
        <v>0</v>
      </c>
      <c r="AR555" s="1">
        <f t="shared" si="298"/>
        <v>0</v>
      </c>
      <c r="AS555" s="1">
        <v>0</v>
      </c>
      <c r="AT555" s="1">
        <v>0</v>
      </c>
      <c r="AU555" s="1">
        <v>0</v>
      </c>
      <c r="AV555" s="1">
        <v>1</v>
      </c>
      <c r="AW555" s="1">
        <v>0</v>
      </c>
      <c r="AX555" s="1">
        <v>0</v>
      </c>
      <c r="AY555" s="2" t="s">
        <v>1754</v>
      </c>
      <c r="AZ555" s="2" t="s">
        <v>1723</v>
      </c>
      <c r="BA555" s="2" t="s">
        <v>1911</v>
      </c>
      <c r="BB555" s="2" t="s">
        <v>1813</v>
      </c>
    </row>
    <row r="556" spans="1:83" x14ac:dyDescent="0.25">
      <c r="A556" s="1">
        <v>103</v>
      </c>
      <c r="B556" s="1" t="s">
        <v>985</v>
      </c>
      <c r="C556" s="1" t="s">
        <v>986</v>
      </c>
      <c r="D556" s="7">
        <v>39523</v>
      </c>
      <c r="E556" s="10">
        <v>2008</v>
      </c>
      <c r="F556" s="13">
        <v>38372</v>
      </c>
      <c r="G556" s="13">
        <v>36911</v>
      </c>
      <c r="H556" s="11">
        <f t="shared" si="312"/>
        <v>1151</v>
      </c>
      <c r="I556" s="11">
        <f t="shared" si="313"/>
        <v>2612</v>
      </c>
      <c r="J556" s="9">
        <f t="shared" si="283"/>
        <v>2</v>
      </c>
      <c r="K556" s="9">
        <f t="shared" si="284"/>
        <v>0</v>
      </c>
      <c r="L556" s="9">
        <f t="shared" si="285"/>
        <v>1</v>
      </c>
      <c r="M556" s="9">
        <f t="shared" si="286"/>
        <v>0</v>
      </c>
      <c r="N556" s="1" t="s">
        <v>215</v>
      </c>
      <c r="O556" s="7" t="s">
        <v>1809</v>
      </c>
      <c r="P556" s="1" t="s">
        <v>727</v>
      </c>
      <c r="Q556" s="1">
        <v>1</v>
      </c>
      <c r="R556" s="1" t="s">
        <v>728</v>
      </c>
      <c r="S556" s="1">
        <f t="shared" si="287"/>
        <v>0</v>
      </c>
      <c r="T556" s="1">
        <f t="shared" si="288"/>
        <v>1</v>
      </c>
      <c r="U556" s="1">
        <f t="shared" si="289"/>
        <v>0</v>
      </c>
      <c r="V556" s="1">
        <f t="shared" si="290"/>
        <v>0</v>
      </c>
      <c r="W556" s="1">
        <f t="shared" si="291"/>
        <v>0</v>
      </c>
      <c r="X556" s="1">
        <f t="shared" si="307"/>
        <v>1</v>
      </c>
      <c r="Y556" s="1">
        <f t="shared" si="292"/>
        <v>0</v>
      </c>
      <c r="Z556" s="1">
        <f t="shared" si="293"/>
        <v>0</v>
      </c>
      <c r="AA556" s="1">
        <f t="shared" si="294"/>
        <v>0</v>
      </c>
      <c r="AB556" s="1">
        <f t="shared" si="295"/>
        <v>0</v>
      </c>
      <c r="AC556" s="1">
        <f t="shared" si="310"/>
        <v>0</v>
      </c>
      <c r="AD556" s="1">
        <f t="shared" si="296"/>
        <v>0</v>
      </c>
      <c r="AE556" s="1">
        <f t="shared" si="280"/>
        <v>0</v>
      </c>
      <c r="AF556" s="1">
        <f t="shared" si="308"/>
        <v>0</v>
      </c>
      <c r="AG556" s="1">
        <f t="shared" si="309"/>
        <v>0</v>
      </c>
      <c r="AH556" s="1">
        <v>0</v>
      </c>
      <c r="AI556" s="1">
        <v>0</v>
      </c>
      <c r="AJ556" s="1">
        <v>0</v>
      </c>
      <c r="AK556" s="1">
        <v>0</v>
      </c>
      <c r="AL556" s="1">
        <v>0</v>
      </c>
      <c r="AM556" s="1">
        <f t="shared" si="314"/>
        <v>0</v>
      </c>
      <c r="AN556" s="1">
        <v>0</v>
      </c>
      <c r="AO556" s="1">
        <f t="shared" si="311"/>
        <v>0</v>
      </c>
      <c r="AP556" s="1">
        <f t="shared" si="315"/>
        <v>0</v>
      </c>
      <c r="AQ556" s="1">
        <v>0</v>
      </c>
      <c r="AR556" s="1">
        <f t="shared" si="298"/>
        <v>0</v>
      </c>
      <c r="AS556" s="1">
        <v>0</v>
      </c>
      <c r="AT556" s="1">
        <v>0</v>
      </c>
      <c r="AU556" s="1">
        <v>0</v>
      </c>
      <c r="AV556" s="1">
        <v>0</v>
      </c>
      <c r="AW556" s="1">
        <v>0</v>
      </c>
      <c r="AX556" s="1">
        <v>0</v>
      </c>
      <c r="AY556" s="2" t="s">
        <v>1722</v>
      </c>
      <c r="AZ556" s="2" t="s">
        <v>1729</v>
      </c>
      <c r="BA556" s="2" t="s">
        <v>1909</v>
      </c>
      <c r="BB556" s="2" t="s">
        <v>1813</v>
      </c>
      <c r="BC556" s="1">
        <v>2</v>
      </c>
      <c r="BD556" s="1" t="s">
        <v>216</v>
      </c>
      <c r="BE556" s="1">
        <v>0</v>
      </c>
      <c r="BG556" s="1">
        <v>0</v>
      </c>
      <c r="BH556" s="1">
        <v>0</v>
      </c>
      <c r="BI556" s="1">
        <v>0</v>
      </c>
      <c r="BJ556" s="1">
        <v>1</v>
      </c>
      <c r="BK556" s="1">
        <v>1</v>
      </c>
      <c r="BL556" s="1">
        <v>0</v>
      </c>
      <c r="BM556" s="1">
        <v>0</v>
      </c>
      <c r="BO556" s="1">
        <v>0</v>
      </c>
      <c r="BP556" s="1">
        <v>0</v>
      </c>
      <c r="BQ556" s="1">
        <v>0</v>
      </c>
      <c r="BR556" s="1">
        <v>0</v>
      </c>
      <c r="BS556" s="1">
        <v>0</v>
      </c>
      <c r="BT556" s="1">
        <v>0</v>
      </c>
      <c r="BU556" s="1">
        <v>0</v>
      </c>
      <c r="BV556" s="1">
        <v>1</v>
      </c>
      <c r="BW556" s="1">
        <v>1</v>
      </c>
      <c r="BX556" s="1">
        <v>1</v>
      </c>
      <c r="BY556" s="1">
        <v>1</v>
      </c>
      <c r="CB556" s="1">
        <v>4</v>
      </c>
      <c r="CC556" s="1">
        <v>1</v>
      </c>
      <c r="CD556" s="1">
        <v>1</v>
      </c>
      <c r="CE556" s="1" t="s">
        <v>182</v>
      </c>
    </row>
    <row r="557" spans="1:83" x14ac:dyDescent="0.25">
      <c r="A557" s="1">
        <v>102</v>
      </c>
      <c r="B557" s="1" t="s">
        <v>532</v>
      </c>
      <c r="C557" s="1" t="s">
        <v>533</v>
      </c>
      <c r="D557" s="7">
        <v>37908</v>
      </c>
      <c r="E557" s="9">
        <v>2003</v>
      </c>
      <c r="F557" s="13">
        <v>36911</v>
      </c>
      <c r="G557" s="13">
        <v>36911</v>
      </c>
      <c r="H557" s="11">
        <f t="shared" si="312"/>
        <v>997</v>
      </c>
      <c r="I557" s="11">
        <f t="shared" si="313"/>
        <v>997</v>
      </c>
      <c r="J557" s="9">
        <f t="shared" si="283"/>
        <v>2</v>
      </c>
      <c r="K557" s="9">
        <f t="shared" si="284"/>
        <v>0</v>
      </c>
      <c r="L557" s="9">
        <f t="shared" si="285"/>
        <v>1</v>
      </c>
      <c r="M557" s="9">
        <f t="shared" si="286"/>
        <v>0</v>
      </c>
      <c r="N557" s="1" t="s">
        <v>215</v>
      </c>
      <c r="O557" s="7" t="s">
        <v>1733</v>
      </c>
      <c r="P557" s="1" t="s">
        <v>727</v>
      </c>
      <c r="Q557" s="1">
        <v>1</v>
      </c>
      <c r="R557" s="1" t="s">
        <v>728</v>
      </c>
      <c r="S557" s="1">
        <f t="shared" si="287"/>
        <v>0</v>
      </c>
      <c r="T557" s="1">
        <f t="shared" si="288"/>
        <v>1</v>
      </c>
      <c r="U557" s="1">
        <f t="shared" si="289"/>
        <v>0</v>
      </c>
      <c r="V557" s="1">
        <f t="shared" si="290"/>
        <v>0</v>
      </c>
      <c r="W557" s="1">
        <f t="shared" si="291"/>
        <v>0</v>
      </c>
      <c r="X557" s="1">
        <f t="shared" si="307"/>
        <v>0</v>
      </c>
      <c r="Y557" s="1">
        <f t="shared" si="292"/>
        <v>0</v>
      </c>
      <c r="Z557" s="1">
        <f t="shared" si="293"/>
        <v>0</v>
      </c>
      <c r="AA557" s="1">
        <f t="shared" si="294"/>
        <v>1</v>
      </c>
      <c r="AB557" s="1">
        <f t="shared" si="295"/>
        <v>0</v>
      </c>
      <c r="AC557" s="1">
        <f t="shared" si="310"/>
        <v>0</v>
      </c>
      <c r="AD557" s="1">
        <f t="shared" si="296"/>
        <v>0</v>
      </c>
      <c r="AE557" s="1">
        <f t="shared" si="280"/>
        <v>0</v>
      </c>
      <c r="AF557" s="1">
        <f t="shared" si="308"/>
        <v>0</v>
      </c>
      <c r="AG557" s="1">
        <f t="shared" si="309"/>
        <v>0</v>
      </c>
      <c r="AH557" s="1">
        <v>0</v>
      </c>
      <c r="AI557" s="1">
        <v>0</v>
      </c>
      <c r="AJ557" s="1">
        <v>0</v>
      </c>
      <c r="AK557" s="1">
        <v>0</v>
      </c>
      <c r="AL557" s="1">
        <v>0</v>
      </c>
      <c r="AM557" s="1">
        <f t="shared" si="314"/>
        <v>0</v>
      </c>
      <c r="AN557" s="1">
        <v>0</v>
      </c>
      <c r="AO557" s="1">
        <f t="shared" si="311"/>
        <v>0</v>
      </c>
      <c r="AP557" s="1">
        <f t="shared" si="315"/>
        <v>0</v>
      </c>
      <c r="AQ557" s="1">
        <v>0</v>
      </c>
      <c r="AR557" s="1">
        <f t="shared" si="298"/>
        <v>0</v>
      </c>
      <c r="AS557" s="1">
        <v>0</v>
      </c>
      <c r="AT557" s="1">
        <v>0</v>
      </c>
      <c r="AU557" s="1">
        <v>0</v>
      </c>
      <c r="AV557" s="1">
        <v>0</v>
      </c>
      <c r="AW557" s="1">
        <v>0</v>
      </c>
      <c r="AX557" s="1">
        <v>0</v>
      </c>
      <c r="AY557" s="2" t="s">
        <v>1731</v>
      </c>
      <c r="AZ557" s="2" t="s">
        <v>1732</v>
      </c>
      <c r="BA557" s="2" t="s">
        <v>1904</v>
      </c>
      <c r="BB557" s="2" t="s">
        <v>1813</v>
      </c>
      <c r="BC557" s="1">
        <v>2</v>
      </c>
      <c r="BD557" s="1" t="s">
        <v>251</v>
      </c>
      <c r="BE557" s="1">
        <v>0</v>
      </c>
      <c r="BG557" s="1">
        <v>0</v>
      </c>
      <c r="BH557" s="1">
        <v>0</v>
      </c>
      <c r="BI557" s="1">
        <v>1</v>
      </c>
      <c r="BJ557" s="1">
        <v>1</v>
      </c>
      <c r="BK557" s="1">
        <v>2</v>
      </c>
      <c r="BL557" s="1">
        <v>0</v>
      </c>
      <c r="BM557" s="1">
        <v>0</v>
      </c>
      <c r="BO557" s="1">
        <v>0</v>
      </c>
      <c r="BP557" s="1">
        <v>0</v>
      </c>
      <c r="BQ557" s="1">
        <v>1</v>
      </c>
      <c r="BR557" s="1">
        <v>1</v>
      </c>
      <c r="BS557" s="1">
        <v>0</v>
      </c>
      <c r="BT557" s="1">
        <v>0</v>
      </c>
      <c r="BU557" s="1">
        <v>0</v>
      </c>
      <c r="BV557" s="1">
        <v>0</v>
      </c>
      <c r="BW557" s="1">
        <v>0</v>
      </c>
      <c r="BX557" s="1">
        <v>0</v>
      </c>
      <c r="BY557" s="1">
        <v>0</v>
      </c>
      <c r="CB557" s="1">
        <v>0</v>
      </c>
      <c r="CC557" s="1">
        <v>0</v>
      </c>
      <c r="CD557" s="1">
        <v>0</v>
      </c>
    </row>
    <row r="558" spans="1:83" x14ac:dyDescent="0.25">
      <c r="A558" s="1">
        <v>101</v>
      </c>
      <c r="B558" s="1" t="s">
        <v>1458</v>
      </c>
      <c r="C558" s="1" t="s">
        <v>1459</v>
      </c>
      <c r="D558" s="7">
        <v>38907</v>
      </c>
      <c r="E558" s="9">
        <v>2006</v>
      </c>
      <c r="F558" s="13">
        <v>38372</v>
      </c>
      <c r="G558" s="13">
        <v>36911</v>
      </c>
      <c r="H558" s="11">
        <f t="shared" si="312"/>
        <v>535</v>
      </c>
      <c r="I558" s="11">
        <f t="shared" si="313"/>
        <v>1996</v>
      </c>
      <c r="J558" s="9">
        <f t="shared" si="283"/>
        <v>2</v>
      </c>
      <c r="K558" s="9">
        <f t="shared" si="284"/>
        <v>0</v>
      </c>
      <c r="L558" s="9">
        <f t="shared" si="285"/>
        <v>1</v>
      </c>
      <c r="M558" s="9">
        <f t="shared" si="286"/>
        <v>0</v>
      </c>
      <c r="N558" s="1" t="s">
        <v>215</v>
      </c>
      <c r="O558" s="7" t="s">
        <v>1758</v>
      </c>
      <c r="P558" s="1" t="s">
        <v>727</v>
      </c>
      <c r="Q558" s="1">
        <v>1</v>
      </c>
      <c r="R558" s="1" t="s">
        <v>728</v>
      </c>
      <c r="S558" s="1">
        <f t="shared" si="287"/>
        <v>0</v>
      </c>
      <c r="T558" s="1">
        <f t="shared" si="288"/>
        <v>1</v>
      </c>
      <c r="U558" s="1">
        <f t="shared" si="289"/>
        <v>0</v>
      </c>
      <c r="V558" s="1">
        <f t="shared" si="290"/>
        <v>0</v>
      </c>
      <c r="W558" s="1">
        <f t="shared" si="291"/>
        <v>0</v>
      </c>
      <c r="X558" s="1">
        <f t="shared" si="307"/>
        <v>0</v>
      </c>
      <c r="Y558" s="1">
        <f t="shared" si="292"/>
        <v>1</v>
      </c>
      <c r="Z558" s="1">
        <f t="shared" si="293"/>
        <v>0</v>
      </c>
      <c r="AA558" s="1">
        <f t="shared" si="294"/>
        <v>0</v>
      </c>
      <c r="AB558" s="1">
        <f t="shared" si="295"/>
        <v>0</v>
      </c>
      <c r="AC558" s="1">
        <f t="shared" si="310"/>
        <v>0</v>
      </c>
      <c r="AD558" s="1">
        <f t="shared" si="296"/>
        <v>0</v>
      </c>
      <c r="AE558" s="1">
        <f t="shared" si="280"/>
        <v>0</v>
      </c>
      <c r="AF558" s="1">
        <f t="shared" si="308"/>
        <v>0</v>
      </c>
      <c r="AG558" s="1">
        <f t="shared" si="309"/>
        <v>0</v>
      </c>
      <c r="AH558" s="1">
        <v>0</v>
      </c>
      <c r="AI558" s="1">
        <v>0</v>
      </c>
      <c r="AJ558" s="1">
        <v>0</v>
      </c>
      <c r="AK558" s="1">
        <v>0</v>
      </c>
      <c r="AL558" s="1">
        <v>0</v>
      </c>
      <c r="AM558" s="1">
        <f t="shared" si="314"/>
        <v>0</v>
      </c>
      <c r="AN558" s="1">
        <v>0</v>
      </c>
      <c r="AO558" s="1">
        <f t="shared" si="311"/>
        <v>0</v>
      </c>
      <c r="AP558" s="1">
        <f t="shared" si="315"/>
        <v>0</v>
      </c>
      <c r="AQ558" s="1">
        <v>0</v>
      </c>
      <c r="AR558" s="1">
        <f t="shared" si="298"/>
        <v>0</v>
      </c>
      <c r="AS558" s="1">
        <v>0</v>
      </c>
      <c r="AT558" s="1">
        <v>0</v>
      </c>
      <c r="AU558" s="1">
        <v>0</v>
      </c>
      <c r="AV558" s="1">
        <v>0</v>
      </c>
      <c r="AW558" s="1">
        <v>0</v>
      </c>
      <c r="AX558" s="1">
        <v>0</v>
      </c>
      <c r="AY558" s="2" t="s">
        <v>1735</v>
      </c>
      <c r="AZ558" s="2" t="s">
        <v>1736</v>
      </c>
      <c r="BA558" s="2" t="s">
        <v>1906</v>
      </c>
      <c r="BB558" s="2" t="s">
        <v>1813</v>
      </c>
      <c r="BC558" s="1">
        <v>1</v>
      </c>
      <c r="BE558" s="1">
        <v>0</v>
      </c>
      <c r="BG558" s="1">
        <v>0</v>
      </c>
      <c r="BH558" s="1">
        <v>0</v>
      </c>
      <c r="BI558" s="1">
        <v>0</v>
      </c>
      <c r="BJ558" s="1">
        <v>1</v>
      </c>
      <c r="BK558" s="1">
        <v>1</v>
      </c>
      <c r="BL558" s="1">
        <v>0</v>
      </c>
      <c r="BM558" s="1">
        <v>0</v>
      </c>
      <c r="BO558" s="1">
        <v>0</v>
      </c>
      <c r="BP558" s="1">
        <v>0</v>
      </c>
      <c r="BQ558" s="1">
        <v>0</v>
      </c>
      <c r="BR558" s="1">
        <v>0</v>
      </c>
      <c r="BS558" s="1">
        <v>0</v>
      </c>
      <c r="BT558" s="1">
        <v>0</v>
      </c>
      <c r="BU558" s="1">
        <v>0</v>
      </c>
      <c r="BV558" s="1">
        <v>0</v>
      </c>
      <c r="BW558" s="1">
        <v>0</v>
      </c>
      <c r="BX558" s="1">
        <v>1</v>
      </c>
      <c r="BY558" s="1">
        <v>0</v>
      </c>
      <c r="CB558" s="1">
        <v>1</v>
      </c>
      <c r="CC558" s="1">
        <v>0</v>
      </c>
      <c r="CD558" s="1">
        <v>1</v>
      </c>
      <c r="CE558" s="1" t="s">
        <v>94</v>
      </c>
    </row>
    <row r="559" spans="1:83" x14ac:dyDescent="0.25">
      <c r="A559" s="1">
        <v>99</v>
      </c>
      <c r="B559" s="1" t="s">
        <v>1262</v>
      </c>
      <c r="C559" s="1" t="s">
        <v>1263</v>
      </c>
      <c r="D559" s="7">
        <v>37608</v>
      </c>
      <c r="E559" s="9">
        <v>2002</v>
      </c>
      <c r="F559" s="13">
        <v>36911</v>
      </c>
      <c r="G559" s="13">
        <v>36911</v>
      </c>
      <c r="H559" s="11">
        <f t="shared" si="312"/>
        <v>697</v>
      </c>
      <c r="I559" s="11">
        <f t="shared" si="313"/>
        <v>697</v>
      </c>
      <c r="J559" s="9">
        <f t="shared" si="283"/>
        <v>2</v>
      </c>
      <c r="K559" s="9">
        <f t="shared" si="284"/>
        <v>0</v>
      </c>
      <c r="L559" s="9">
        <f t="shared" si="285"/>
        <v>1</v>
      </c>
      <c r="M559" s="9">
        <f t="shared" si="286"/>
        <v>0</v>
      </c>
      <c r="N559" s="1" t="s">
        <v>215</v>
      </c>
      <c r="O559" s="7" t="s">
        <v>1587</v>
      </c>
      <c r="P559" s="1" t="s">
        <v>727</v>
      </c>
      <c r="Q559" s="1">
        <v>1</v>
      </c>
      <c r="R559" s="1" t="s">
        <v>728</v>
      </c>
      <c r="S559" s="1">
        <f t="shared" si="287"/>
        <v>0</v>
      </c>
      <c r="T559" s="1">
        <f t="shared" si="288"/>
        <v>1</v>
      </c>
      <c r="U559" s="1">
        <f t="shared" si="289"/>
        <v>0</v>
      </c>
      <c r="V559" s="1">
        <f t="shared" si="290"/>
        <v>1</v>
      </c>
      <c r="W559" s="1">
        <f t="shared" si="291"/>
        <v>0</v>
      </c>
      <c r="X559" s="1">
        <f t="shared" si="307"/>
        <v>0</v>
      </c>
      <c r="Y559" s="1">
        <f t="shared" si="292"/>
        <v>0</v>
      </c>
      <c r="Z559" s="1">
        <f t="shared" si="293"/>
        <v>0</v>
      </c>
      <c r="AA559" s="1">
        <f t="shared" si="294"/>
        <v>0</v>
      </c>
      <c r="AB559" s="1">
        <f t="shared" si="295"/>
        <v>0</v>
      </c>
      <c r="AC559" s="1">
        <f t="shared" si="310"/>
        <v>0</v>
      </c>
      <c r="AD559" s="1">
        <f t="shared" si="296"/>
        <v>0</v>
      </c>
      <c r="AE559" s="1">
        <f t="shared" si="280"/>
        <v>0</v>
      </c>
      <c r="AF559" s="1">
        <f t="shared" si="308"/>
        <v>0</v>
      </c>
      <c r="AG559" s="1">
        <f t="shared" si="309"/>
        <v>0</v>
      </c>
      <c r="AH559" s="1">
        <v>0</v>
      </c>
      <c r="AI559" s="1">
        <v>0</v>
      </c>
      <c r="AJ559" s="1">
        <v>0</v>
      </c>
      <c r="AK559" s="1">
        <v>0</v>
      </c>
      <c r="AL559" s="1">
        <v>0</v>
      </c>
      <c r="AM559" s="1">
        <f t="shared" si="314"/>
        <v>0</v>
      </c>
      <c r="AN559" s="1">
        <v>0</v>
      </c>
      <c r="AO559" s="1">
        <f t="shared" si="311"/>
        <v>0</v>
      </c>
      <c r="AP559" s="1">
        <f t="shared" si="315"/>
        <v>0</v>
      </c>
      <c r="AQ559" s="1">
        <v>0</v>
      </c>
      <c r="AR559" s="1">
        <f t="shared" si="298"/>
        <v>0</v>
      </c>
      <c r="AS559" s="1">
        <v>0</v>
      </c>
      <c r="AT559" s="1">
        <v>0</v>
      </c>
      <c r="AU559" s="1">
        <v>0</v>
      </c>
      <c r="AV559" s="1">
        <v>0</v>
      </c>
      <c r="AW559" s="1">
        <v>0</v>
      </c>
      <c r="AX559" s="1">
        <v>0</v>
      </c>
      <c r="AY559" s="2" t="s">
        <v>1814</v>
      </c>
      <c r="AZ559" s="2" t="s">
        <v>1741</v>
      </c>
      <c r="BA559" s="2" t="s">
        <v>1905</v>
      </c>
      <c r="BB559" s="2" t="s">
        <v>1831</v>
      </c>
    </row>
    <row r="560" spans="1:83" x14ac:dyDescent="0.25">
      <c r="A560" s="1">
        <v>98</v>
      </c>
      <c r="B560" s="2" t="s">
        <v>842</v>
      </c>
      <c r="C560" s="1" t="s">
        <v>719</v>
      </c>
      <c r="D560" s="7">
        <v>37102</v>
      </c>
      <c r="E560" s="9">
        <v>2001</v>
      </c>
      <c r="F560" s="13">
        <v>36911</v>
      </c>
      <c r="G560" s="13">
        <v>36911</v>
      </c>
      <c r="H560" s="11">
        <f t="shared" si="312"/>
        <v>191</v>
      </c>
      <c r="I560" s="11">
        <f t="shared" si="313"/>
        <v>191</v>
      </c>
      <c r="J560" s="9">
        <f t="shared" si="283"/>
        <v>2</v>
      </c>
      <c r="K560" s="9">
        <f t="shared" si="284"/>
        <v>0</v>
      </c>
      <c r="L560" s="9">
        <f t="shared" si="285"/>
        <v>1</v>
      </c>
      <c r="M560" s="9">
        <f t="shared" si="286"/>
        <v>0</v>
      </c>
      <c r="N560" s="1" t="s">
        <v>215</v>
      </c>
      <c r="O560" s="7" t="s">
        <v>1515</v>
      </c>
      <c r="P560" s="1" t="s">
        <v>727</v>
      </c>
      <c r="Q560" s="1">
        <v>1</v>
      </c>
      <c r="R560" s="1" t="s">
        <v>728</v>
      </c>
      <c r="S560" s="1">
        <f t="shared" si="287"/>
        <v>0</v>
      </c>
      <c r="T560" s="1">
        <f t="shared" si="288"/>
        <v>1</v>
      </c>
      <c r="U560" s="1">
        <f t="shared" si="289"/>
        <v>0</v>
      </c>
      <c r="V560" s="1">
        <f t="shared" si="290"/>
        <v>0</v>
      </c>
      <c r="W560" s="1">
        <f t="shared" si="291"/>
        <v>0</v>
      </c>
      <c r="X560" s="1">
        <f t="shared" si="307"/>
        <v>0</v>
      </c>
      <c r="Y560" s="1">
        <f t="shared" si="292"/>
        <v>0</v>
      </c>
      <c r="Z560" s="1">
        <f t="shared" si="293"/>
        <v>0</v>
      </c>
      <c r="AA560" s="1">
        <f t="shared" si="294"/>
        <v>0</v>
      </c>
      <c r="AB560" s="1">
        <f t="shared" si="295"/>
        <v>0</v>
      </c>
      <c r="AC560" s="1">
        <f t="shared" si="310"/>
        <v>0</v>
      </c>
      <c r="AD560" s="1">
        <f t="shared" si="296"/>
        <v>0</v>
      </c>
      <c r="AE560" s="1">
        <f t="shared" si="280"/>
        <v>0</v>
      </c>
      <c r="AF560" s="1">
        <f t="shared" si="308"/>
        <v>0</v>
      </c>
      <c r="AG560" s="1">
        <f t="shared" si="309"/>
        <v>0</v>
      </c>
      <c r="AH560" s="1">
        <v>0</v>
      </c>
      <c r="AI560" s="1">
        <v>0</v>
      </c>
      <c r="AJ560" s="1">
        <v>0</v>
      </c>
      <c r="AK560" s="1">
        <v>0</v>
      </c>
      <c r="AL560" s="1">
        <v>0</v>
      </c>
      <c r="AM560" s="1">
        <f t="shared" si="314"/>
        <v>0</v>
      </c>
      <c r="AN560" s="1">
        <v>0</v>
      </c>
      <c r="AO560" s="1">
        <f t="shared" si="311"/>
        <v>0</v>
      </c>
      <c r="AP560" s="1">
        <f t="shared" si="315"/>
        <v>0</v>
      </c>
      <c r="AQ560" s="1">
        <v>0</v>
      </c>
      <c r="AR560" s="1">
        <f t="shared" si="298"/>
        <v>0</v>
      </c>
      <c r="AS560" s="1">
        <v>0</v>
      </c>
      <c r="AT560" s="1">
        <v>0</v>
      </c>
      <c r="AU560" s="1">
        <v>1</v>
      </c>
      <c r="AV560" s="1">
        <v>0</v>
      </c>
      <c r="AW560" s="1">
        <v>0</v>
      </c>
      <c r="AX560" s="1">
        <v>0</v>
      </c>
      <c r="AY560" s="2" t="s">
        <v>1603</v>
      </c>
      <c r="AZ560" s="2" t="s">
        <v>1723</v>
      </c>
      <c r="BA560" s="2" t="s">
        <v>1911</v>
      </c>
      <c r="BB560" s="2" t="s">
        <v>1813</v>
      </c>
    </row>
    <row r="561" spans="1:83" x14ac:dyDescent="0.25">
      <c r="A561" s="1">
        <v>96</v>
      </c>
      <c r="B561" s="2" t="s">
        <v>891</v>
      </c>
      <c r="C561" s="1" t="s">
        <v>892</v>
      </c>
      <c r="D561" s="7">
        <v>36984</v>
      </c>
      <c r="E561" s="9">
        <v>2001</v>
      </c>
      <c r="F561" s="13">
        <v>36911</v>
      </c>
      <c r="G561" s="13">
        <v>36911</v>
      </c>
      <c r="H561" s="11">
        <f t="shared" si="312"/>
        <v>73</v>
      </c>
      <c r="I561" s="11">
        <f t="shared" si="313"/>
        <v>73</v>
      </c>
      <c r="J561" s="9">
        <f t="shared" si="283"/>
        <v>2</v>
      </c>
      <c r="K561" s="9">
        <f t="shared" si="284"/>
        <v>0</v>
      </c>
      <c r="L561" s="9">
        <f t="shared" si="285"/>
        <v>1</v>
      </c>
      <c r="M561" s="9">
        <f t="shared" si="286"/>
        <v>0</v>
      </c>
      <c r="N561" s="1" t="s">
        <v>215</v>
      </c>
      <c r="O561" s="7" t="s">
        <v>1540</v>
      </c>
      <c r="P561" s="1" t="s">
        <v>731</v>
      </c>
      <c r="Q561" s="1">
        <v>0</v>
      </c>
      <c r="R561" s="1" t="s">
        <v>732</v>
      </c>
      <c r="S561" s="1">
        <f t="shared" si="287"/>
        <v>0</v>
      </c>
      <c r="T561" s="1">
        <f t="shared" si="288"/>
        <v>0</v>
      </c>
      <c r="U561" s="1">
        <f t="shared" si="289"/>
        <v>1</v>
      </c>
      <c r="V561" s="1">
        <f t="shared" si="290"/>
        <v>0</v>
      </c>
      <c r="W561" s="1">
        <f t="shared" si="291"/>
        <v>0</v>
      </c>
      <c r="X561" s="1">
        <f t="shared" si="307"/>
        <v>1</v>
      </c>
      <c r="Y561" s="1">
        <f t="shared" si="292"/>
        <v>0</v>
      </c>
      <c r="Z561" s="1">
        <f t="shared" si="293"/>
        <v>0</v>
      </c>
      <c r="AA561" s="1">
        <f t="shared" si="294"/>
        <v>0</v>
      </c>
      <c r="AB561" s="1">
        <f t="shared" si="295"/>
        <v>0</v>
      </c>
      <c r="AC561" s="1">
        <f t="shared" si="310"/>
        <v>0</v>
      </c>
      <c r="AD561" s="1">
        <f t="shared" si="296"/>
        <v>0</v>
      </c>
      <c r="AE561" s="1">
        <f t="shared" si="280"/>
        <v>0</v>
      </c>
      <c r="AF561" s="1">
        <f t="shared" si="308"/>
        <v>0</v>
      </c>
      <c r="AG561" s="1">
        <f t="shared" si="309"/>
        <v>0</v>
      </c>
      <c r="AH561" s="1">
        <v>0</v>
      </c>
      <c r="AI561" s="1">
        <v>0</v>
      </c>
      <c r="AJ561" s="1">
        <v>0</v>
      </c>
      <c r="AK561" s="1">
        <v>0</v>
      </c>
      <c r="AL561" s="1">
        <v>0</v>
      </c>
      <c r="AM561" s="1">
        <f t="shared" si="314"/>
        <v>0</v>
      </c>
      <c r="AN561" s="1">
        <v>0</v>
      </c>
      <c r="AO561" s="1">
        <f t="shared" si="311"/>
        <v>0</v>
      </c>
      <c r="AP561" s="1">
        <f t="shared" si="315"/>
        <v>0</v>
      </c>
      <c r="AQ561" s="1">
        <v>0</v>
      </c>
      <c r="AR561" s="1">
        <f t="shared" si="298"/>
        <v>0</v>
      </c>
      <c r="AS561" s="1">
        <v>0</v>
      </c>
      <c r="AT561" s="1">
        <v>0</v>
      </c>
      <c r="AU561" s="1">
        <v>0</v>
      </c>
      <c r="AV561" s="1">
        <v>0</v>
      </c>
      <c r="AW561" s="1">
        <v>0</v>
      </c>
      <c r="AX561" s="1">
        <v>0</v>
      </c>
      <c r="AY561" s="2" t="s">
        <v>1722</v>
      </c>
      <c r="AZ561" s="2" t="s">
        <v>1741</v>
      </c>
      <c r="BA561" s="2" t="s">
        <v>1905</v>
      </c>
      <c r="BB561" s="2" t="s">
        <v>1813</v>
      </c>
    </row>
    <row r="562" spans="1:83" x14ac:dyDescent="0.25">
      <c r="A562" s="1">
        <v>95</v>
      </c>
      <c r="B562" s="1" t="s">
        <v>941</v>
      </c>
      <c r="C562" s="1" t="s">
        <v>942</v>
      </c>
      <c r="D562" s="7">
        <v>37452</v>
      </c>
      <c r="E562" s="9">
        <v>2002</v>
      </c>
      <c r="F562" s="13">
        <v>36911</v>
      </c>
      <c r="G562" s="13">
        <v>36911</v>
      </c>
      <c r="H562" s="11">
        <f t="shared" si="312"/>
        <v>541</v>
      </c>
      <c r="I562" s="11">
        <f t="shared" si="313"/>
        <v>541</v>
      </c>
      <c r="J562" s="9">
        <f t="shared" si="283"/>
        <v>2</v>
      </c>
      <c r="K562" s="9">
        <f t="shared" si="284"/>
        <v>0</v>
      </c>
      <c r="L562" s="9">
        <f t="shared" si="285"/>
        <v>1</v>
      </c>
      <c r="M562" s="9">
        <f t="shared" si="286"/>
        <v>0</v>
      </c>
      <c r="N562" s="1" t="s">
        <v>215</v>
      </c>
      <c r="O562" s="7" t="s">
        <v>1670</v>
      </c>
      <c r="P562" s="1" t="s">
        <v>741</v>
      </c>
      <c r="Q562" s="1">
        <v>0</v>
      </c>
      <c r="R562" s="1" t="s">
        <v>742</v>
      </c>
      <c r="S562" s="1">
        <f t="shared" si="287"/>
        <v>1</v>
      </c>
      <c r="T562" s="1">
        <f t="shared" si="288"/>
        <v>0</v>
      </c>
      <c r="U562" s="1">
        <f t="shared" si="289"/>
        <v>0</v>
      </c>
      <c r="V562" s="1">
        <f t="shared" si="290"/>
        <v>0</v>
      </c>
      <c r="W562" s="1">
        <f t="shared" si="291"/>
        <v>0</v>
      </c>
      <c r="X562" s="1">
        <f t="shared" si="307"/>
        <v>0</v>
      </c>
      <c r="Y562" s="1">
        <f t="shared" si="292"/>
        <v>0</v>
      </c>
      <c r="Z562" s="1">
        <f t="shared" si="293"/>
        <v>0</v>
      </c>
      <c r="AA562" s="1">
        <f t="shared" si="294"/>
        <v>0</v>
      </c>
      <c r="AB562" s="1">
        <f t="shared" si="295"/>
        <v>0</v>
      </c>
      <c r="AC562" s="1">
        <f t="shared" si="310"/>
        <v>0</v>
      </c>
      <c r="AD562" s="1">
        <f t="shared" si="296"/>
        <v>0</v>
      </c>
      <c r="AE562" s="1">
        <f t="shared" si="280"/>
        <v>0</v>
      </c>
      <c r="AF562" s="1">
        <f t="shared" si="308"/>
        <v>0</v>
      </c>
      <c r="AG562" s="1">
        <f t="shared" si="309"/>
        <v>0</v>
      </c>
      <c r="AH562" s="1">
        <v>0</v>
      </c>
      <c r="AI562" s="1">
        <v>0</v>
      </c>
      <c r="AJ562" s="1">
        <v>0</v>
      </c>
      <c r="AK562" s="1">
        <v>0</v>
      </c>
      <c r="AL562" s="1">
        <v>0</v>
      </c>
      <c r="AM562" s="1">
        <f t="shared" si="314"/>
        <v>0</v>
      </c>
      <c r="AN562" s="1">
        <v>0</v>
      </c>
      <c r="AO562" s="1">
        <f t="shared" si="311"/>
        <v>0</v>
      </c>
      <c r="AP562" s="1">
        <f t="shared" si="315"/>
        <v>0</v>
      </c>
      <c r="AQ562" s="1">
        <v>0</v>
      </c>
      <c r="AR562" s="1">
        <f t="shared" si="298"/>
        <v>0</v>
      </c>
      <c r="AS562" s="1">
        <v>1</v>
      </c>
      <c r="AT562" s="1">
        <v>0</v>
      </c>
      <c r="AU562" s="1">
        <v>0</v>
      </c>
      <c r="AV562" s="1">
        <v>0</v>
      </c>
      <c r="AW562" s="1">
        <v>0</v>
      </c>
      <c r="AX562" s="1">
        <v>0</v>
      </c>
      <c r="AY562" s="2" t="s">
        <v>1669</v>
      </c>
      <c r="AZ562" s="2" t="s">
        <v>1741</v>
      </c>
      <c r="BA562" s="2" t="s">
        <v>1905</v>
      </c>
      <c r="BB562" s="2" t="s">
        <v>1813</v>
      </c>
    </row>
    <row r="563" spans="1:83" x14ac:dyDescent="0.25">
      <c r="A563" s="1">
        <v>94</v>
      </c>
      <c r="B563" s="1" t="s">
        <v>1271</v>
      </c>
      <c r="C563" s="1" t="s">
        <v>531</v>
      </c>
      <c r="D563" s="7">
        <v>37787</v>
      </c>
      <c r="E563" s="9">
        <v>2003</v>
      </c>
      <c r="F563" s="13">
        <v>36911</v>
      </c>
      <c r="G563" s="13">
        <v>36911</v>
      </c>
      <c r="H563" s="11">
        <f t="shared" si="312"/>
        <v>876</v>
      </c>
      <c r="I563" s="11">
        <f t="shared" si="313"/>
        <v>876</v>
      </c>
      <c r="J563" s="9">
        <f t="shared" si="283"/>
        <v>2</v>
      </c>
      <c r="K563" s="9">
        <f t="shared" si="284"/>
        <v>0</v>
      </c>
      <c r="L563" s="9">
        <f t="shared" si="285"/>
        <v>1</v>
      </c>
      <c r="M563" s="9">
        <f t="shared" si="286"/>
        <v>0</v>
      </c>
      <c r="N563" s="1" t="s">
        <v>215</v>
      </c>
      <c r="O563" s="7" t="s">
        <v>1809</v>
      </c>
      <c r="P563" s="1" t="s">
        <v>727</v>
      </c>
      <c r="Q563" s="1">
        <v>1</v>
      </c>
      <c r="R563" s="1" t="s">
        <v>728</v>
      </c>
      <c r="S563" s="1">
        <f t="shared" si="287"/>
        <v>0</v>
      </c>
      <c r="T563" s="1">
        <f t="shared" si="288"/>
        <v>1</v>
      </c>
      <c r="U563" s="1">
        <f t="shared" si="289"/>
        <v>0</v>
      </c>
      <c r="V563" s="1">
        <f t="shared" si="290"/>
        <v>0</v>
      </c>
      <c r="W563" s="1">
        <f t="shared" si="291"/>
        <v>0</v>
      </c>
      <c r="X563" s="1">
        <f t="shared" si="307"/>
        <v>0</v>
      </c>
      <c r="Y563" s="1">
        <f t="shared" si="292"/>
        <v>0</v>
      </c>
      <c r="Z563" s="1">
        <f t="shared" si="293"/>
        <v>0</v>
      </c>
      <c r="AA563" s="1">
        <f t="shared" si="294"/>
        <v>1</v>
      </c>
      <c r="AB563" s="1">
        <f t="shared" si="295"/>
        <v>0</v>
      </c>
      <c r="AC563" s="1">
        <f t="shared" si="310"/>
        <v>0</v>
      </c>
      <c r="AD563" s="1">
        <f t="shared" si="296"/>
        <v>0</v>
      </c>
      <c r="AE563" s="1">
        <f t="shared" si="280"/>
        <v>0</v>
      </c>
      <c r="AF563" s="1">
        <f t="shared" si="308"/>
        <v>0</v>
      </c>
      <c r="AG563" s="1">
        <f t="shared" si="309"/>
        <v>0</v>
      </c>
      <c r="AH563" s="1">
        <v>0</v>
      </c>
      <c r="AI563" s="1">
        <v>0</v>
      </c>
      <c r="AJ563" s="1">
        <v>0</v>
      </c>
      <c r="AK563" s="1">
        <v>0</v>
      </c>
      <c r="AL563" s="1">
        <v>0</v>
      </c>
      <c r="AM563" s="1">
        <f t="shared" si="314"/>
        <v>0</v>
      </c>
      <c r="AN563" s="1">
        <v>0</v>
      </c>
      <c r="AO563" s="1">
        <f t="shared" si="311"/>
        <v>0</v>
      </c>
      <c r="AP563" s="1">
        <f t="shared" si="315"/>
        <v>0</v>
      </c>
      <c r="AQ563" s="1">
        <v>0</v>
      </c>
      <c r="AR563" s="1">
        <f t="shared" si="298"/>
        <v>0</v>
      </c>
      <c r="AS563" s="1">
        <v>0</v>
      </c>
      <c r="AT563" s="1">
        <v>0</v>
      </c>
      <c r="AU563" s="1">
        <v>0</v>
      </c>
      <c r="AV563" s="1">
        <v>0</v>
      </c>
      <c r="AW563" s="1">
        <v>0</v>
      </c>
      <c r="AX563" s="1">
        <v>0</v>
      </c>
      <c r="AY563" s="2" t="s">
        <v>1731</v>
      </c>
      <c r="AZ563" s="2" t="s">
        <v>1741</v>
      </c>
      <c r="BA563" s="2" t="s">
        <v>1905</v>
      </c>
      <c r="BB563" s="2" t="s">
        <v>1813</v>
      </c>
    </row>
    <row r="564" spans="1:83" x14ac:dyDescent="0.25">
      <c r="A564" s="1">
        <v>92</v>
      </c>
      <c r="B564" s="1" t="s">
        <v>669</v>
      </c>
      <c r="C564" s="1" t="s">
        <v>670</v>
      </c>
      <c r="D564" s="7">
        <v>39364</v>
      </c>
      <c r="E564" s="9">
        <v>2007</v>
      </c>
      <c r="F564" s="13">
        <v>38372</v>
      </c>
      <c r="G564" s="13">
        <v>36911</v>
      </c>
      <c r="H564" s="11">
        <f t="shared" si="312"/>
        <v>992</v>
      </c>
      <c r="I564" s="11">
        <f t="shared" si="313"/>
        <v>2453</v>
      </c>
      <c r="J564" s="9">
        <f t="shared" si="283"/>
        <v>2</v>
      </c>
      <c r="K564" s="9">
        <f t="shared" si="284"/>
        <v>0</v>
      </c>
      <c r="L564" s="9">
        <f t="shared" si="285"/>
        <v>1</v>
      </c>
      <c r="M564" s="9">
        <f t="shared" si="286"/>
        <v>0</v>
      </c>
      <c r="N564" s="1" t="s">
        <v>215</v>
      </c>
      <c r="O564" s="7" t="s">
        <v>1567</v>
      </c>
      <c r="P564" s="1" t="s">
        <v>727</v>
      </c>
      <c r="Q564" s="1">
        <v>1</v>
      </c>
      <c r="R564" s="1" t="s">
        <v>728</v>
      </c>
      <c r="S564" s="1">
        <f t="shared" si="287"/>
        <v>0</v>
      </c>
      <c r="T564" s="1">
        <f t="shared" si="288"/>
        <v>1</v>
      </c>
      <c r="U564" s="1">
        <f t="shared" si="289"/>
        <v>0</v>
      </c>
      <c r="V564" s="1">
        <f t="shared" si="290"/>
        <v>0</v>
      </c>
      <c r="W564" s="1">
        <f t="shared" si="291"/>
        <v>0</v>
      </c>
      <c r="X564" s="1">
        <f t="shared" si="307"/>
        <v>0</v>
      </c>
      <c r="Y564" s="1">
        <f t="shared" si="292"/>
        <v>1</v>
      </c>
      <c r="Z564" s="1">
        <f t="shared" si="293"/>
        <v>0</v>
      </c>
      <c r="AA564" s="1">
        <f t="shared" si="294"/>
        <v>0</v>
      </c>
      <c r="AB564" s="1">
        <f t="shared" si="295"/>
        <v>0</v>
      </c>
      <c r="AC564" s="1">
        <f t="shared" si="310"/>
        <v>0</v>
      </c>
      <c r="AD564" s="1">
        <f t="shared" si="296"/>
        <v>0</v>
      </c>
      <c r="AE564" s="1">
        <f t="shared" si="280"/>
        <v>0</v>
      </c>
      <c r="AF564" s="1">
        <f t="shared" si="308"/>
        <v>0</v>
      </c>
      <c r="AG564" s="1">
        <f t="shared" si="309"/>
        <v>0</v>
      </c>
      <c r="AH564" s="1">
        <v>0</v>
      </c>
      <c r="AI564" s="1">
        <v>0</v>
      </c>
      <c r="AJ564" s="1">
        <v>0</v>
      </c>
      <c r="AK564" s="1">
        <v>0</v>
      </c>
      <c r="AL564" s="1">
        <v>0</v>
      </c>
      <c r="AM564" s="1">
        <f t="shared" si="314"/>
        <v>0</v>
      </c>
      <c r="AN564" s="1">
        <v>0</v>
      </c>
      <c r="AO564" s="1">
        <f t="shared" si="311"/>
        <v>0</v>
      </c>
      <c r="AP564" s="1">
        <f t="shared" si="315"/>
        <v>0</v>
      </c>
      <c r="AQ564" s="1">
        <v>0</v>
      </c>
      <c r="AR564" s="1">
        <f t="shared" si="298"/>
        <v>0</v>
      </c>
      <c r="AS564" s="1">
        <v>0</v>
      </c>
      <c r="AT564" s="1">
        <v>0</v>
      </c>
      <c r="AU564" s="1">
        <v>0</v>
      </c>
      <c r="AV564" s="1">
        <v>0</v>
      </c>
      <c r="AW564" s="1">
        <v>0</v>
      </c>
      <c r="AX564" s="1">
        <v>0</v>
      </c>
      <c r="AY564" s="2" t="s">
        <v>1735</v>
      </c>
      <c r="AZ564" s="2" t="s">
        <v>1736</v>
      </c>
      <c r="BA564" s="2" t="s">
        <v>1906</v>
      </c>
      <c r="BB564" s="2" t="s">
        <v>1813</v>
      </c>
      <c r="BC564" s="1">
        <v>1</v>
      </c>
      <c r="BE564" s="1">
        <v>0</v>
      </c>
      <c r="BG564" s="1">
        <v>0</v>
      </c>
      <c r="BH564" s="1">
        <v>0</v>
      </c>
      <c r="BI564" s="1">
        <v>0</v>
      </c>
      <c r="BJ564" s="1">
        <v>0</v>
      </c>
      <c r="BK564" s="1">
        <v>0</v>
      </c>
      <c r="BL564" s="1">
        <v>0</v>
      </c>
      <c r="BM564" s="1">
        <v>0</v>
      </c>
      <c r="BO564" s="1">
        <v>0</v>
      </c>
      <c r="BP564" s="1">
        <v>0</v>
      </c>
      <c r="BQ564" s="1">
        <v>0</v>
      </c>
      <c r="BR564" s="1">
        <v>0</v>
      </c>
      <c r="BS564" s="1">
        <v>0</v>
      </c>
      <c r="BT564" s="1">
        <v>0</v>
      </c>
      <c r="BU564" s="1">
        <v>0</v>
      </c>
      <c r="BV564" s="1">
        <v>0</v>
      </c>
      <c r="BW564" s="1">
        <v>0</v>
      </c>
      <c r="BX564" s="1">
        <v>0</v>
      </c>
      <c r="BY564" s="1">
        <v>0</v>
      </c>
      <c r="CB564" s="1">
        <v>0</v>
      </c>
      <c r="CC564" s="1">
        <v>0</v>
      </c>
      <c r="CD564" s="1">
        <v>0</v>
      </c>
    </row>
    <row r="565" spans="1:83" x14ac:dyDescent="0.25">
      <c r="A565" s="1">
        <v>91</v>
      </c>
      <c r="B565" s="2" t="s">
        <v>949</v>
      </c>
      <c r="C565" s="1" t="s">
        <v>1005</v>
      </c>
      <c r="D565" s="7">
        <v>36913</v>
      </c>
      <c r="E565" s="9">
        <v>2001</v>
      </c>
      <c r="F565" s="13">
        <v>36911</v>
      </c>
      <c r="G565" s="13">
        <v>36911</v>
      </c>
      <c r="H565" s="11">
        <f t="shared" si="312"/>
        <v>2</v>
      </c>
      <c r="I565" s="11">
        <f t="shared" si="313"/>
        <v>2</v>
      </c>
      <c r="J565" s="9">
        <f t="shared" si="283"/>
        <v>2</v>
      </c>
      <c r="K565" s="9">
        <f t="shared" si="284"/>
        <v>0</v>
      </c>
      <c r="L565" s="9">
        <f t="shared" si="285"/>
        <v>1</v>
      </c>
      <c r="M565" s="9">
        <f t="shared" si="286"/>
        <v>0</v>
      </c>
      <c r="N565" s="1" t="s">
        <v>215</v>
      </c>
      <c r="O565" s="7" t="s">
        <v>1686</v>
      </c>
      <c r="P565" s="1" t="s">
        <v>727</v>
      </c>
      <c r="Q565" s="1">
        <v>1</v>
      </c>
      <c r="R565" s="1" t="s">
        <v>728</v>
      </c>
      <c r="S565" s="1">
        <f t="shared" si="287"/>
        <v>0</v>
      </c>
      <c r="T565" s="1">
        <f t="shared" si="288"/>
        <v>1</v>
      </c>
      <c r="U565" s="1">
        <f t="shared" si="289"/>
        <v>0</v>
      </c>
      <c r="V565" s="1">
        <f t="shared" si="290"/>
        <v>0</v>
      </c>
      <c r="W565" s="1">
        <f t="shared" si="291"/>
        <v>0</v>
      </c>
      <c r="X565" s="1">
        <f t="shared" si="307"/>
        <v>0</v>
      </c>
      <c r="Y565" s="1">
        <f t="shared" si="292"/>
        <v>1</v>
      </c>
      <c r="Z565" s="1">
        <f t="shared" si="293"/>
        <v>0</v>
      </c>
      <c r="AA565" s="1">
        <f t="shared" si="294"/>
        <v>0</v>
      </c>
      <c r="AB565" s="1">
        <f t="shared" si="295"/>
        <v>0</v>
      </c>
      <c r="AC565" s="1">
        <f t="shared" si="310"/>
        <v>0</v>
      </c>
      <c r="AD565" s="1">
        <f t="shared" si="296"/>
        <v>0</v>
      </c>
      <c r="AE565" s="1">
        <f t="shared" si="280"/>
        <v>0</v>
      </c>
      <c r="AF565" s="1">
        <f t="shared" si="308"/>
        <v>0</v>
      </c>
      <c r="AG565" s="1">
        <f t="shared" si="309"/>
        <v>0</v>
      </c>
      <c r="AH565" s="1">
        <v>0</v>
      </c>
      <c r="AI565" s="1">
        <v>0</v>
      </c>
      <c r="AJ565" s="1">
        <v>0</v>
      </c>
      <c r="AK565" s="1">
        <v>0</v>
      </c>
      <c r="AL565" s="1">
        <v>0</v>
      </c>
      <c r="AM565" s="1">
        <f t="shared" si="314"/>
        <v>0</v>
      </c>
      <c r="AN565" s="1">
        <v>0</v>
      </c>
      <c r="AO565" s="1">
        <f t="shared" si="311"/>
        <v>0</v>
      </c>
      <c r="AP565" s="1">
        <f t="shared" si="315"/>
        <v>0</v>
      </c>
      <c r="AQ565" s="1">
        <v>0</v>
      </c>
      <c r="AR565" s="1">
        <f t="shared" si="298"/>
        <v>0</v>
      </c>
      <c r="AS565" s="1">
        <v>0</v>
      </c>
      <c r="AT565" s="1">
        <v>0</v>
      </c>
      <c r="AU565" s="1">
        <v>0</v>
      </c>
      <c r="AV565" s="1">
        <v>0</v>
      </c>
      <c r="AW565" s="1">
        <v>0</v>
      </c>
      <c r="AX565" s="1">
        <v>0</v>
      </c>
      <c r="AY565" s="2" t="s">
        <v>1735</v>
      </c>
      <c r="AZ565" s="2" t="s">
        <v>1740</v>
      </c>
      <c r="BA565" s="2" t="s">
        <v>1907</v>
      </c>
      <c r="BB565" s="2" t="s">
        <v>1826</v>
      </c>
    </row>
    <row r="566" spans="1:83" x14ac:dyDescent="0.25">
      <c r="A566" s="1">
        <v>89</v>
      </c>
      <c r="B566" s="2" t="s">
        <v>1408</v>
      </c>
      <c r="C566" s="2" t="s">
        <v>1409</v>
      </c>
      <c r="D566" s="8">
        <v>38985</v>
      </c>
      <c r="E566" s="9">
        <v>2006</v>
      </c>
      <c r="F566" s="13">
        <v>38372</v>
      </c>
      <c r="G566" s="13">
        <v>36911</v>
      </c>
      <c r="H566" s="11">
        <f t="shared" si="312"/>
        <v>613</v>
      </c>
      <c r="I566" s="11">
        <f t="shared" si="313"/>
        <v>2074</v>
      </c>
      <c r="J566" s="9">
        <f t="shared" si="283"/>
        <v>2</v>
      </c>
      <c r="K566" s="9">
        <f t="shared" si="284"/>
        <v>0</v>
      </c>
      <c r="L566" s="9">
        <f t="shared" si="285"/>
        <v>1</v>
      </c>
      <c r="M566" s="9">
        <f t="shared" si="286"/>
        <v>0</v>
      </c>
      <c r="N566" s="1" t="s">
        <v>215</v>
      </c>
      <c r="O566" s="7" t="s">
        <v>1715</v>
      </c>
      <c r="P566" s="1" t="s">
        <v>731</v>
      </c>
      <c r="Q566" s="1">
        <v>0</v>
      </c>
      <c r="R566" s="1" t="s">
        <v>732</v>
      </c>
      <c r="S566" s="1">
        <f t="shared" si="287"/>
        <v>0</v>
      </c>
      <c r="T566" s="1">
        <f t="shared" si="288"/>
        <v>0</v>
      </c>
      <c r="U566" s="1">
        <f t="shared" si="289"/>
        <v>1</v>
      </c>
      <c r="V566" s="1">
        <f t="shared" si="290"/>
        <v>0</v>
      </c>
      <c r="W566" s="1">
        <f t="shared" si="291"/>
        <v>0</v>
      </c>
      <c r="X566" s="1">
        <f t="shared" si="307"/>
        <v>0</v>
      </c>
      <c r="Y566" s="1">
        <f t="shared" si="292"/>
        <v>0</v>
      </c>
      <c r="Z566" s="1">
        <f t="shared" si="293"/>
        <v>0</v>
      </c>
      <c r="AA566" s="1">
        <f t="shared" si="294"/>
        <v>0</v>
      </c>
      <c r="AB566" s="1">
        <f t="shared" si="295"/>
        <v>0</v>
      </c>
      <c r="AC566" s="1">
        <f t="shared" si="310"/>
        <v>0</v>
      </c>
      <c r="AD566" s="1">
        <f t="shared" si="296"/>
        <v>0</v>
      </c>
      <c r="AE566" s="1">
        <f t="shared" si="280"/>
        <v>0</v>
      </c>
      <c r="AF566" s="1">
        <f t="shared" si="308"/>
        <v>0</v>
      </c>
      <c r="AG566" s="1">
        <f t="shared" si="309"/>
        <v>0</v>
      </c>
      <c r="AH566" s="1">
        <v>1</v>
      </c>
      <c r="AI566" s="1">
        <v>0</v>
      </c>
      <c r="AJ566" s="1">
        <v>0</v>
      </c>
      <c r="AK566" s="1">
        <v>0</v>
      </c>
      <c r="AL566" s="1">
        <v>0</v>
      </c>
      <c r="AM566" s="1">
        <f t="shared" si="314"/>
        <v>0</v>
      </c>
      <c r="AN566" s="1">
        <v>1</v>
      </c>
      <c r="AO566" s="1">
        <f t="shared" si="311"/>
        <v>0</v>
      </c>
      <c r="AP566" s="1">
        <f t="shared" si="315"/>
        <v>0</v>
      </c>
      <c r="AQ566" s="1">
        <v>0</v>
      </c>
      <c r="AR566" s="1">
        <f t="shared" si="298"/>
        <v>0</v>
      </c>
      <c r="AS566" s="1">
        <v>0</v>
      </c>
      <c r="AT566" s="1">
        <v>0</v>
      </c>
      <c r="AU566" s="1">
        <v>0</v>
      </c>
      <c r="AV566" s="1">
        <v>0</v>
      </c>
      <c r="AW566" s="1">
        <v>0</v>
      </c>
      <c r="AX566" s="1">
        <v>0</v>
      </c>
      <c r="AY566" s="2" t="s">
        <v>1714</v>
      </c>
      <c r="AZ566" s="2" t="s">
        <v>1873</v>
      </c>
      <c r="BA566" s="2" t="s">
        <v>1915</v>
      </c>
      <c r="BB566" s="2" t="s">
        <v>1813</v>
      </c>
    </row>
    <row r="567" spans="1:83" x14ac:dyDescent="0.25">
      <c r="A567" s="1">
        <v>87</v>
      </c>
      <c r="B567" s="2" t="s">
        <v>902</v>
      </c>
      <c r="C567" s="1" t="s">
        <v>903</v>
      </c>
      <c r="D567" s="7">
        <v>37095</v>
      </c>
      <c r="E567" s="9">
        <v>2001</v>
      </c>
      <c r="F567" s="13">
        <v>36911</v>
      </c>
      <c r="G567" s="13">
        <v>36911</v>
      </c>
      <c r="H567" s="11">
        <f t="shared" si="312"/>
        <v>184</v>
      </c>
      <c r="I567" s="11">
        <f t="shared" si="313"/>
        <v>184</v>
      </c>
      <c r="J567" s="9">
        <f t="shared" si="283"/>
        <v>2</v>
      </c>
      <c r="K567" s="9">
        <f t="shared" si="284"/>
        <v>0</v>
      </c>
      <c r="L567" s="9">
        <f t="shared" si="285"/>
        <v>1</v>
      </c>
      <c r="M567" s="9">
        <f t="shared" si="286"/>
        <v>0</v>
      </c>
      <c r="N567" s="1" t="s">
        <v>215</v>
      </c>
      <c r="O567" s="7" t="s">
        <v>1809</v>
      </c>
      <c r="P567" s="1" t="s">
        <v>731</v>
      </c>
      <c r="Q567" s="1">
        <v>0</v>
      </c>
      <c r="R567" s="1" t="s">
        <v>732</v>
      </c>
      <c r="S567" s="1">
        <f t="shared" si="287"/>
        <v>0</v>
      </c>
      <c r="T567" s="1">
        <f t="shared" si="288"/>
        <v>0</v>
      </c>
      <c r="U567" s="1">
        <f t="shared" si="289"/>
        <v>1</v>
      </c>
      <c r="V567" s="1">
        <f t="shared" si="290"/>
        <v>0</v>
      </c>
      <c r="W567" s="1">
        <f t="shared" si="291"/>
        <v>0</v>
      </c>
      <c r="X567" s="1">
        <f t="shared" si="307"/>
        <v>1</v>
      </c>
      <c r="Y567" s="1">
        <f t="shared" si="292"/>
        <v>0</v>
      </c>
      <c r="Z567" s="1">
        <f t="shared" si="293"/>
        <v>0</v>
      </c>
      <c r="AA567" s="1">
        <f t="shared" si="294"/>
        <v>0</v>
      </c>
      <c r="AB567" s="1">
        <f t="shared" si="295"/>
        <v>0</v>
      </c>
      <c r="AC567" s="1">
        <f t="shared" si="310"/>
        <v>0</v>
      </c>
      <c r="AD567" s="1">
        <f t="shared" si="296"/>
        <v>0</v>
      </c>
      <c r="AE567" s="1">
        <f t="shared" si="280"/>
        <v>0</v>
      </c>
      <c r="AF567" s="1">
        <f t="shared" si="308"/>
        <v>0</v>
      </c>
      <c r="AG567" s="1">
        <f t="shared" si="309"/>
        <v>0</v>
      </c>
      <c r="AH567" s="1">
        <v>0</v>
      </c>
      <c r="AI567" s="1">
        <v>0</v>
      </c>
      <c r="AJ567" s="1">
        <v>0</v>
      </c>
      <c r="AK567" s="1">
        <v>0</v>
      </c>
      <c r="AL567" s="1">
        <v>0</v>
      </c>
      <c r="AM567" s="1">
        <f t="shared" si="314"/>
        <v>0</v>
      </c>
      <c r="AN567" s="1">
        <v>0</v>
      </c>
      <c r="AO567" s="1">
        <f t="shared" si="311"/>
        <v>0</v>
      </c>
      <c r="AP567" s="1">
        <f t="shared" si="315"/>
        <v>0</v>
      </c>
      <c r="AQ567" s="1">
        <v>0</v>
      </c>
      <c r="AR567" s="1">
        <f t="shared" si="298"/>
        <v>0</v>
      </c>
      <c r="AS567" s="1">
        <v>0</v>
      </c>
      <c r="AT567" s="1">
        <v>0</v>
      </c>
      <c r="AU567" s="1">
        <v>0</v>
      </c>
      <c r="AV567" s="1">
        <v>0</v>
      </c>
      <c r="AW567" s="1">
        <v>0</v>
      </c>
      <c r="AX567" s="1">
        <v>0</v>
      </c>
      <c r="AY567" s="2" t="s">
        <v>1722</v>
      </c>
      <c r="AZ567" s="2" t="s">
        <v>1741</v>
      </c>
      <c r="BA567" s="2" t="s">
        <v>1905</v>
      </c>
      <c r="BB567" s="2" t="s">
        <v>1810</v>
      </c>
    </row>
    <row r="568" spans="1:83" x14ac:dyDescent="0.25">
      <c r="A568" s="1">
        <v>85</v>
      </c>
      <c r="B568" s="2" t="s">
        <v>893</v>
      </c>
      <c r="C568" s="1" t="s">
        <v>894</v>
      </c>
      <c r="D568" s="7">
        <v>37019</v>
      </c>
      <c r="E568" s="9">
        <v>2001</v>
      </c>
      <c r="F568" s="13">
        <v>36911</v>
      </c>
      <c r="G568" s="13">
        <v>36911</v>
      </c>
      <c r="H568" s="11">
        <f t="shared" si="312"/>
        <v>108</v>
      </c>
      <c r="I568" s="11">
        <f t="shared" si="313"/>
        <v>108</v>
      </c>
      <c r="J568" s="9">
        <f t="shared" si="283"/>
        <v>2</v>
      </c>
      <c r="K568" s="9">
        <f t="shared" si="284"/>
        <v>0</v>
      </c>
      <c r="L568" s="9">
        <f t="shared" si="285"/>
        <v>1</v>
      </c>
      <c r="M568" s="9">
        <f t="shared" si="286"/>
        <v>0</v>
      </c>
      <c r="N568" s="1" t="s">
        <v>215</v>
      </c>
      <c r="O568" s="7" t="s">
        <v>1809</v>
      </c>
      <c r="Q568" s="1">
        <v>0</v>
      </c>
      <c r="S568" s="1">
        <f t="shared" si="287"/>
        <v>0</v>
      </c>
      <c r="T568" s="1">
        <f t="shared" si="288"/>
        <v>0</v>
      </c>
      <c r="U568" s="1">
        <f t="shared" si="289"/>
        <v>0</v>
      </c>
      <c r="V568" s="1">
        <f t="shared" si="290"/>
        <v>0</v>
      </c>
      <c r="W568" s="1">
        <f t="shared" si="291"/>
        <v>0</v>
      </c>
      <c r="X568" s="1">
        <f t="shared" si="307"/>
        <v>1</v>
      </c>
      <c r="Y568" s="1">
        <f t="shared" si="292"/>
        <v>0</v>
      </c>
      <c r="Z568" s="1">
        <f t="shared" si="293"/>
        <v>0</v>
      </c>
      <c r="AA568" s="1">
        <f t="shared" si="294"/>
        <v>0</v>
      </c>
      <c r="AB568" s="1">
        <f t="shared" si="295"/>
        <v>0</v>
      </c>
      <c r="AC568" s="1">
        <f t="shared" si="310"/>
        <v>0</v>
      </c>
      <c r="AD568" s="1">
        <f t="shared" si="296"/>
        <v>0</v>
      </c>
      <c r="AE568" s="1">
        <f t="shared" si="280"/>
        <v>0</v>
      </c>
      <c r="AF568" s="1">
        <f t="shared" si="308"/>
        <v>0</v>
      </c>
      <c r="AG568" s="1">
        <f t="shared" si="309"/>
        <v>0</v>
      </c>
      <c r="AH568" s="1">
        <v>0</v>
      </c>
      <c r="AI568" s="1">
        <v>0</v>
      </c>
      <c r="AJ568" s="1">
        <v>0</v>
      </c>
      <c r="AK568" s="1">
        <v>0</v>
      </c>
      <c r="AL568" s="1">
        <v>0</v>
      </c>
      <c r="AM568" s="1">
        <f t="shared" si="314"/>
        <v>0</v>
      </c>
      <c r="AN568" s="1">
        <v>0</v>
      </c>
      <c r="AO568" s="1">
        <f t="shared" si="311"/>
        <v>0</v>
      </c>
      <c r="AP568" s="1">
        <f t="shared" si="315"/>
        <v>0</v>
      </c>
      <c r="AQ568" s="1">
        <v>0</v>
      </c>
      <c r="AR568" s="1">
        <f t="shared" si="298"/>
        <v>0</v>
      </c>
      <c r="AS568" s="1">
        <v>0</v>
      </c>
      <c r="AT568" s="1">
        <v>0</v>
      </c>
      <c r="AU568" s="1">
        <v>0</v>
      </c>
      <c r="AV568" s="1">
        <v>0</v>
      </c>
      <c r="AW568" s="1">
        <v>0</v>
      </c>
      <c r="AX568" s="1">
        <v>0</v>
      </c>
      <c r="AY568" s="2" t="s">
        <v>1722</v>
      </c>
      <c r="AZ568" s="2" t="s">
        <v>1741</v>
      </c>
      <c r="BA568" s="2" t="s">
        <v>1905</v>
      </c>
      <c r="BB568" s="2" t="s">
        <v>1813</v>
      </c>
    </row>
    <row r="569" spans="1:83" x14ac:dyDescent="0.25">
      <c r="A569" s="1">
        <v>84</v>
      </c>
      <c r="B569" s="1" t="s">
        <v>527</v>
      </c>
      <c r="C569" s="1" t="s">
        <v>528</v>
      </c>
      <c r="D569" s="7">
        <v>40666</v>
      </c>
      <c r="E569" s="9">
        <v>2011</v>
      </c>
      <c r="F569" s="13">
        <v>39833</v>
      </c>
      <c r="G569" s="13">
        <v>39833</v>
      </c>
      <c r="H569" s="11">
        <f t="shared" si="312"/>
        <v>833</v>
      </c>
      <c r="I569" s="11">
        <f t="shared" si="313"/>
        <v>833</v>
      </c>
      <c r="J569" s="9">
        <f t="shared" si="283"/>
        <v>1</v>
      </c>
      <c r="K569" s="9">
        <f t="shared" si="284"/>
        <v>1</v>
      </c>
      <c r="L569" s="9">
        <f t="shared" si="285"/>
        <v>0</v>
      </c>
      <c r="M569" s="9">
        <f t="shared" si="286"/>
        <v>0</v>
      </c>
      <c r="N569" s="1" t="s">
        <v>197</v>
      </c>
      <c r="P569" s="1" t="s">
        <v>727</v>
      </c>
      <c r="Q569" s="1">
        <v>1</v>
      </c>
      <c r="R569" s="1" t="s">
        <v>728</v>
      </c>
      <c r="S569" s="1">
        <f t="shared" si="287"/>
        <v>0</v>
      </c>
      <c r="T569" s="1">
        <f t="shared" si="288"/>
        <v>1</v>
      </c>
      <c r="U569" s="1">
        <f t="shared" si="289"/>
        <v>0</v>
      </c>
      <c r="V569" s="1">
        <f t="shared" si="290"/>
        <v>0</v>
      </c>
      <c r="W569" s="1">
        <f t="shared" si="291"/>
        <v>0</v>
      </c>
      <c r="X569" s="1">
        <f t="shared" si="307"/>
        <v>0</v>
      </c>
      <c r="Y569" s="1">
        <f t="shared" si="292"/>
        <v>0</v>
      </c>
      <c r="Z569" s="1">
        <f t="shared" si="293"/>
        <v>0</v>
      </c>
      <c r="AA569" s="1">
        <f t="shared" si="294"/>
        <v>0</v>
      </c>
      <c r="AB569" s="1">
        <f t="shared" si="295"/>
        <v>0</v>
      </c>
      <c r="AC569" s="1">
        <f t="shared" si="310"/>
        <v>0</v>
      </c>
      <c r="AD569" s="1">
        <f t="shared" si="296"/>
        <v>0</v>
      </c>
      <c r="AE569" s="1">
        <f t="shared" si="280"/>
        <v>0</v>
      </c>
      <c r="AF569" s="1">
        <f t="shared" si="308"/>
        <v>0</v>
      </c>
      <c r="AG569" s="1">
        <f t="shared" si="309"/>
        <v>0</v>
      </c>
      <c r="AH569" s="1">
        <v>0</v>
      </c>
      <c r="AI569" s="1">
        <v>0</v>
      </c>
      <c r="AJ569" s="1">
        <v>0</v>
      </c>
      <c r="AK569" s="1">
        <v>0</v>
      </c>
      <c r="AL569" s="1">
        <v>0</v>
      </c>
      <c r="AM569" s="1">
        <f t="shared" si="314"/>
        <v>0</v>
      </c>
      <c r="AN569" s="1">
        <v>0</v>
      </c>
      <c r="AO569" s="1">
        <f t="shared" si="311"/>
        <v>0</v>
      </c>
      <c r="AP569" s="1">
        <f t="shared" si="315"/>
        <v>0</v>
      </c>
      <c r="AQ569" s="1">
        <v>0</v>
      </c>
      <c r="AR569" s="1">
        <f t="shared" si="298"/>
        <v>0</v>
      </c>
      <c r="AS569" s="1">
        <v>0</v>
      </c>
      <c r="AT569" s="1">
        <v>0</v>
      </c>
      <c r="AU569" s="1">
        <v>0</v>
      </c>
      <c r="AV569" s="1">
        <v>0</v>
      </c>
      <c r="AW569" s="1">
        <v>0</v>
      </c>
      <c r="AX569" s="1">
        <v>0</v>
      </c>
      <c r="AY569" s="2" t="s">
        <v>529</v>
      </c>
      <c r="AZ569" s="2"/>
      <c r="BA569" s="2"/>
      <c r="BB569" s="2"/>
    </row>
    <row r="570" spans="1:83" x14ac:dyDescent="0.25">
      <c r="A570" s="1">
        <v>83</v>
      </c>
      <c r="B570" s="1" t="s">
        <v>1190</v>
      </c>
      <c r="C570" s="1" t="s">
        <v>1191</v>
      </c>
      <c r="D570" s="7">
        <v>39881</v>
      </c>
      <c r="E570" s="9">
        <v>2009</v>
      </c>
      <c r="F570" s="13">
        <v>39833</v>
      </c>
      <c r="G570" s="13">
        <v>39833</v>
      </c>
      <c r="H570" s="11">
        <f t="shared" si="312"/>
        <v>48</v>
      </c>
      <c r="I570" s="11">
        <f t="shared" si="313"/>
        <v>48</v>
      </c>
      <c r="J570" s="9">
        <f t="shared" si="283"/>
        <v>1</v>
      </c>
      <c r="K570" s="9">
        <f t="shared" si="284"/>
        <v>1</v>
      </c>
      <c r="L570" s="9">
        <f t="shared" si="285"/>
        <v>0</v>
      </c>
      <c r="M570" s="9">
        <f t="shared" si="286"/>
        <v>0</v>
      </c>
      <c r="N570" s="1" t="s">
        <v>65</v>
      </c>
      <c r="P570" s="1" t="s">
        <v>727</v>
      </c>
      <c r="Q570" s="1">
        <v>1</v>
      </c>
      <c r="R570" s="1" t="s">
        <v>728</v>
      </c>
      <c r="S570" s="1">
        <f t="shared" si="287"/>
        <v>0</v>
      </c>
      <c r="T570" s="1">
        <f t="shared" si="288"/>
        <v>1</v>
      </c>
      <c r="U570" s="1">
        <f t="shared" si="289"/>
        <v>0</v>
      </c>
      <c r="V570" s="1">
        <f t="shared" si="290"/>
        <v>0</v>
      </c>
      <c r="W570" s="1">
        <f t="shared" si="291"/>
        <v>0</v>
      </c>
      <c r="X570" s="1">
        <f t="shared" si="307"/>
        <v>1</v>
      </c>
      <c r="Y570" s="1">
        <f t="shared" si="292"/>
        <v>0</v>
      </c>
      <c r="Z570" s="1">
        <f t="shared" si="293"/>
        <v>0</v>
      </c>
      <c r="AA570" s="1">
        <f t="shared" si="294"/>
        <v>0</v>
      </c>
      <c r="AB570" s="1">
        <f t="shared" si="295"/>
        <v>0</v>
      </c>
      <c r="AC570" s="1">
        <f t="shared" si="310"/>
        <v>0</v>
      </c>
      <c r="AD570" s="1">
        <f t="shared" si="296"/>
        <v>0</v>
      </c>
      <c r="AE570" s="1">
        <f t="shared" si="280"/>
        <v>0</v>
      </c>
      <c r="AF570" s="1">
        <f t="shared" si="308"/>
        <v>0</v>
      </c>
      <c r="AG570" s="1">
        <f t="shared" si="309"/>
        <v>0</v>
      </c>
      <c r="AH570" s="1">
        <v>0</v>
      </c>
      <c r="AI570" s="1">
        <v>0</v>
      </c>
      <c r="AJ570" s="1">
        <v>0</v>
      </c>
      <c r="AK570" s="1">
        <v>0</v>
      </c>
      <c r="AL570" s="1">
        <v>0</v>
      </c>
      <c r="AM570" s="1">
        <f t="shared" si="314"/>
        <v>0</v>
      </c>
      <c r="AN570" s="1">
        <v>0</v>
      </c>
      <c r="AO570" s="1">
        <f t="shared" si="311"/>
        <v>0</v>
      </c>
      <c r="AP570" s="1">
        <f t="shared" si="315"/>
        <v>0</v>
      </c>
      <c r="AQ570" s="1">
        <v>0</v>
      </c>
      <c r="AR570" s="1">
        <f t="shared" si="298"/>
        <v>0</v>
      </c>
      <c r="AS570" s="1">
        <v>0</v>
      </c>
      <c r="AT570" s="1">
        <v>0</v>
      </c>
      <c r="AU570" s="1">
        <v>0</v>
      </c>
      <c r="AV570" s="1">
        <v>0</v>
      </c>
      <c r="AW570" s="1">
        <v>0</v>
      </c>
      <c r="AX570" s="1">
        <v>0</v>
      </c>
      <c r="AY570" s="2" t="s">
        <v>1722</v>
      </c>
      <c r="AZ570" s="2" t="s">
        <v>1762</v>
      </c>
      <c r="BA570" s="2" t="s">
        <v>1910</v>
      </c>
      <c r="BB570" s="2" t="s">
        <v>1813</v>
      </c>
      <c r="BC570" s="1">
        <v>2</v>
      </c>
      <c r="BD570" s="1" t="s">
        <v>19</v>
      </c>
      <c r="BE570" s="1">
        <v>1</v>
      </c>
      <c r="BG570" s="1">
        <v>0</v>
      </c>
      <c r="BH570" s="1">
        <v>0</v>
      </c>
      <c r="BI570" s="1">
        <v>0</v>
      </c>
      <c r="BJ570" s="1">
        <v>1</v>
      </c>
      <c r="BK570" s="1">
        <v>1</v>
      </c>
      <c r="BL570" s="1">
        <v>0</v>
      </c>
      <c r="BM570" s="1">
        <v>1</v>
      </c>
      <c r="BN570" s="1" t="s">
        <v>20</v>
      </c>
      <c r="BO570" s="1">
        <v>0</v>
      </c>
      <c r="BP570" s="1">
        <v>1</v>
      </c>
      <c r="BQ570" s="1">
        <v>0</v>
      </c>
      <c r="BR570" s="1">
        <v>0</v>
      </c>
      <c r="BS570" s="1">
        <v>0</v>
      </c>
      <c r="BT570" s="1">
        <v>0</v>
      </c>
      <c r="BU570" s="1">
        <v>0</v>
      </c>
      <c r="BV570" s="1">
        <v>0</v>
      </c>
      <c r="BW570" s="1">
        <v>0</v>
      </c>
      <c r="BX570" s="1">
        <v>1</v>
      </c>
      <c r="BY570" s="1">
        <v>0</v>
      </c>
      <c r="CB570" s="1">
        <v>0</v>
      </c>
      <c r="CC570" s="1">
        <v>0</v>
      </c>
      <c r="CD570" s="1">
        <v>0</v>
      </c>
      <c r="CE570" s="1" t="s">
        <v>2047</v>
      </c>
    </row>
    <row r="571" spans="1:83" x14ac:dyDescent="0.25">
      <c r="A571" s="1">
        <v>81</v>
      </c>
      <c r="B571" s="1" t="s">
        <v>975</v>
      </c>
      <c r="C571" s="1" t="s">
        <v>526</v>
      </c>
      <c r="D571" s="7">
        <v>37187</v>
      </c>
      <c r="E571" s="9">
        <v>2001</v>
      </c>
      <c r="F571" s="13">
        <v>36911</v>
      </c>
      <c r="G571" s="13">
        <v>36911</v>
      </c>
      <c r="H571" s="11">
        <f t="shared" si="312"/>
        <v>276</v>
      </c>
      <c r="I571" s="11">
        <f t="shared" si="313"/>
        <v>276</v>
      </c>
      <c r="J571" s="9">
        <f t="shared" si="283"/>
        <v>2</v>
      </c>
      <c r="K571" s="9">
        <f t="shared" si="284"/>
        <v>0</v>
      </c>
      <c r="L571" s="9">
        <f t="shared" si="285"/>
        <v>1</v>
      </c>
      <c r="M571" s="9">
        <f t="shared" si="286"/>
        <v>0</v>
      </c>
      <c r="N571" s="1" t="s">
        <v>215</v>
      </c>
      <c r="O571" s="7" t="s">
        <v>1676</v>
      </c>
      <c r="P571" s="1" t="s">
        <v>727</v>
      </c>
      <c r="Q571" s="1">
        <v>1</v>
      </c>
      <c r="R571" s="1" t="s">
        <v>728</v>
      </c>
      <c r="S571" s="1">
        <f t="shared" si="287"/>
        <v>0</v>
      </c>
      <c r="T571" s="1">
        <f t="shared" si="288"/>
        <v>1</v>
      </c>
      <c r="U571" s="1">
        <f t="shared" si="289"/>
        <v>0</v>
      </c>
      <c r="V571" s="1">
        <f t="shared" si="290"/>
        <v>0</v>
      </c>
      <c r="W571" s="1">
        <f t="shared" si="291"/>
        <v>0</v>
      </c>
      <c r="X571" s="1">
        <f t="shared" si="307"/>
        <v>0</v>
      </c>
      <c r="Y571" s="1">
        <f t="shared" si="292"/>
        <v>0</v>
      </c>
      <c r="Z571" s="1">
        <f t="shared" si="293"/>
        <v>0</v>
      </c>
      <c r="AA571" s="1">
        <f t="shared" si="294"/>
        <v>0</v>
      </c>
      <c r="AB571" s="1">
        <f t="shared" si="295"/>
        <v>0</v>
      </c>
      <c r="AC571" s="1">
        <f t="shared" si="310"/>
        <v>0</v>
      </c>
      <c r="AD571" s="1">
        <f t="shared" si="296"/>
        <v>0</v>
      </c>
      <c r="AE571" s="1">
        <f t="shared" si="280"/>
        <v>0</v>
      </c>
      <c r="AF571" s="1">
        <f t="shared" si="308"/>
        <v>0</v>
      </c>
      <c r="AG571" s="1">
        <f t="shared" si="309"/>
        <v>0</v>
      </c>
      <c r="AH571" s="1">
        <v>0</v>
      </c>
      <c r="AI571" s="1">
        <v>0</v>
      </c>
      <c r="AJ571" s="1">
        <v>0</v>
      </c>
      <c r="AK571" s="1">
        <v>0</v>
      </c>
      <c r="AL571" s="1">
        <v>0</v>
      </c>
      <c r="AM571" s="1">
        <f t="shared" si="314"/>
        <v>0</v>
      </c>
      <c r="AN571" s="1">
        <v>0</v>
      </c>
      <c r="AO571" s="1">
        <f t="shared" si="311"/>
        <v>0</v>
      </c>
      <c r="AP571" s="1">
        <f t="shared" si="315"/>
        <v>0</v>
      </c>
      <c r="AQ571" s="1">
        <v>0</v>
      </c>
      <c r="AR571" s="1">
        <f t="shared" si="298"/>
        <v>0</v>
      </c>
      <c r="AS571" s="1">
        <v>0</v>
      </c>
      <c r="AT571" s="1">
        <v>0</v>
      </c>
      <c r="AU571" s="1">
        <v>1</v>
      </c>
      <c r="AV571" s="1">
        <v>0</v>
      </c>
      <c r="AW571" s="1">
        <v>0</v>
      </c>
      <c r="AX571" s="1">
        <v>0</v>
      </c>
      <c r="AY571" s="2" t="s">
        <v>1603</v>
      </c>
      <c r="AZ571" s="2" t="s">
        <v>1723</v>
      </c>
      <c r="BA571" s="2" t="s">
        <v>1911</v>
      </c>
      <c r="BB571" s="2" t="s">
        <v>1813</v>
      </c>
    </row>
    <row r="572" spans="1:83" x14ac:dyDescent="0.25">
      <c r="A572" s="1">
        <v>80</v>
      </c>
      <c r="B572" s="2" t="s">
        <v>1378</v>
      </c>
      <c r="C572" s="2" t="s">
        <v>1379</v>
      </c>
      <c r="D572" s="7">
        <v>36922</v>
      </c>
      <c r="E572" s="9">
        <v>2001</v>
      </c>
      <c r="F572" s="13">
        <v>36911</v>
      </c>
      <c r="G572" s="13">
        <v>36911</v>
      </c>
      <c r="H572" s="11">
        <f t="shared" si="312"/>
        <v>11</v>
      </c>
      <c r="I572" s="11">
        <f t="shared" si="313"/>
        <v>11</v>
      </c>
      <c r="J572" s="9">
        <f t="shared" si="283"/>
        <v>2</v>
      </c>
      <c r="K572" s="9">
        <f t="shared" si="284"/>
        <v>0</v>
      </c>
      <c r="L572" s="9">
        <f t="shared" si="285"/>
        <v>1</v>
      </c>
      <c r="M572" s="9">
        <f t="shared" si="286"/>
        <v>0</v>
      </c>
      <c r="N572" s="1" t="s">
        <v>215</v>
      </c>
      <c r="O572" s="7" t="s">
        <v>1809</v>
      </c>
      <c r="P572" s="1" t="s">
        <v>731</v>
      </c>
      <c r="Q572" s="1">
        <v>0</v>
      </c>
      <c r="R572" s="1" t="s">
        <v>732</v>
      </c>
      <c r="S572" s="1">
        <f t="shared" si="287"/>
        <v>0</v>
      </c>
      <c r="T572" s="1">
        <f t="shared" si="288"/>
        <v>0</v>
      </c>
      <c r="U572" s="1">
        <f t="shared" si="289"/>
        <v>1</v>
      </c>
      <c r="V572" s="1">
        <f t="shared" si="290"/>
        <v>0</v>
      </c>
      <c r="W572" s="1">
        <f t="shared" si="291"/>
        <v>0</v>
      </c>
      <c r="X572" s="1">
        <f t="shared" si="307"/>
        <v>0</v>
      </c>
      <c r="Y572" s="1">
        <f t="shared" si="292"/>
        <v>0</v>
      </c>
      <c r="Z572" s="1">
        <f t="shared" si="293"/>
        <v>0</v>
      </c>
      <c r="AA572" s="1">
        <f t="shared" si="294"/>
        <v>0</v>
      </c>
      <c r="AB572" s="1">
        <f t="shared" si="295"/>
        <v>0</v>
      </c>
      <c r="AC572" s="1">
        <f t="shared" si="310"/>
        <v>0</v>
      </c>
      <c r="AD572" s="1">
        <f t="shared" si="296"/>
        <v>0</v>
      </c>
      <c r="AE572" s="1">
        <f t="shared" si="280"/>
        <v>0</v>
      </c>
      <c r="AF572" s="1">
        <f t="shared" si="308"/>
        <v>0</v>
      </c>
      <c r="AG572" s="1">
        <f t="shared" si="309"/>
        <v>1</v>
      </c>
      <c r="AH572" s="1">
        <v>0</v>
      </c>
      <c r="AI572" s="1">
        <v>0</v>
      </c>
      <c r="AJ572" s="1">
        <v>0</v>
      </c>
      <c r="AK572" s="1">
        <v>0</v>
      </c>
      <c r="AL572" s="1">
        <v>0</v>
      </c>
      <c r="AM572" s="1">
        <f t="shared" si="314"/>
        <v>0</v>
      </c>
      <c r="AN572" s="1">
        <v>1</v>
      </c>
      <c r="AO572" s="1">
        <f t="shared" si="311"/>
        <v>0</v>
      </c>
      <c r="AP572" s="1">
        <f t="shared" si="315"/>
        <v>0</v>
      </c>
      <c r="AQ572" s="1">
        <v>0</v>
      </c>
      <c r="AR572" s="1">
        <f t="shared" si="298"/>
        <v>0</v>
      </c>
      <c r="AS572" s="1">
        <v>0</v>
      </c>
      <c r="AT572" s="1">
        <v>0</v>
      </c>
      <c r="AU572" s="1">
        <v>0</v>
      </c>
      <c r="AV572" s="1">
        <v>0</v>
      </c>
      <c r="AW572" s="1">
        <v>0</v>
      </c>
      <c r="AX572" s="1">
        <v>0</v>
      </c>
      <c r="AY572" s="2" t="s">
        <v>1870</v>
      </c>
      <c r="AZ572" s="2" t="s">
        <v>1871</v>
      </c>
      <c r="BA572" s="2" t="s">
        <v>1916</v>
      </c>
      <c r="BB572" s="2" t="s">
        <v>1813</v>
      </c>
    </row>
    <row r="573" spans="1:83" x14ac:dyDescent="0.25">
      <c r="A573" s="1">
        <v>79</v>
      </c>
      <c r="B573" s="1" t="s">
        <v>1420</v>
      </c>
      <c r="C573" s="1" t="s">
        <v>1421</v>
      </c>
      <c r="D573" s="7">
        <v>37594</v>
      </c>
      <c r="E573" s="9">
        <v>2002</v>
      </c>
      <c r="F573" s="13">
        <v>36911</v>
      </c>
      <c r="G573" s="13">
        <v>36911</v>
      </c>
      <c r="H573" s="11">
        <f t="shared" si="312"/>
        <v>683</v>
      </c>
      <c r="I573" s="11">
        <f t="shared" si="313"/>
        <v>683</v>
      </c>
      <c r="J573" s="9">
        <f t="shared" si="283"/>
        <v>2</v>
      </c>
      <c r="K573" s="9">
        <f t="shared" si="284"/>
        <v>0</v>
      </c>
      <c r="L573" s="9">
        <f t="shared" si="285"/>
        <v>1</v>
      </c>
      <c r="M573" s="9">
        <f t="shared" si="286"/>
        <v>0</v>
      </c>
      <c r="N573" s="1" t="s">
        <v>215</v>
      </c>
      <c r="O573" s="7" t="s">
        <v>1724</v>
      </c>
      <c r="P573" s="1" t="s">
        <v>727</v>
      </c>
      <c r="Q573" s="1">
        <v>1</v>
      </c>
      <c r="R573" s="1" t="s">
        <v>728</v>
      </c>
      <c r="S573" s="1">
        <f t="shared" si="287"/>
        <v>0</v>
      </c>
      <c r="T573" s="1">
        <f t="shared" si="288"/>
        <v>1</v>
      </c>
      <c r="U573" s="1">
        <f t="shared" si="289"/>
        <v>0</v>
      </c>
      <c r="V573" s="1">
        <f t="shared" si="290"/>
        <v>0</v>
      </c>
      <c r="W573" s="1">
        <f t="shared" si="291"/>
        <v>0</v>
      </c>
      <c r="X573" s="1">
        <f t="shared" si="307"/>
        <v>1</v>
      </c>
      <c r="Y573" s="1">
        <f t="shared" si="292"/>
        <v>0</v>
      </c>
      <c r="Z573" s="1">
        <f t="shared" si="293"/>
        <v>0</v>
      </c>
      <c r="AA573" s="1">
        <f t="shared" si="294"/>
        <v>0</v>
      </c>
      <c r="AB573" s="1">
        <f t="shared" si="295"/>
        <v>0</v>
      </c>
      <c r="AC573" s="1">
        <f t="shared" si="310"/>
        <v>0</v>
      </c>
      <c r="AD573" s="1">
        <f t="shared" si="296"/>
        <v>0</v>
      </c>
      <c r="AE573" s="1">
        <f t="shared" si="280"/>
        <v>0</v>
      </c>
      <c r="AF573" s="1">
        <f t="shared" si="308"/>
        <v>0</v>
      </c>
      <c r="AG573" s="1">
        <f t="shared" si="309"/>
        <v>0</v>
      </c>
      <c r="AH573" s="1">
        <v>0</v>
      </c>
      <c r="AI573" s="1">
        <v>0</v>
      </c>
      <c r="AJ573" s="1">
        <v>0</v>
      </c>
      <c r="AK573" s="1">
        <v>0</v>
      </c>
      <c r="AL573" s="1">
        <v>0</v>
      </c>
      <c r="AM573" s="1">
        <f t="shared" si="314"/>
        <v>0</v>
      </c>
      <c r="AN573" s="1">
        <v>0</v>
      </c>
      <c r="AO573" s="1">
        <f t="shared" si="311"/>
        <v>0</v>
      </c>
      <c r="AP573" s="1">
        <f t="shared" si="315"/>
        <v>0</v>
      </c>
      <c r="AQ573" s="1">
        <v>0</v>
      </c>
      <c r="AR573" s="1">
        <f t="shared" si="298"/>
        <v>0</v>
      </c>
      <c r="AS573" s="1">
        <v>0</v>
      </c>
      <c r="AT573" s="1">
        <v>0</v>
      </c>
      <c r="AU573" s="1">
        <v>0</v>
      </c>
      <c r="AV573" s="1">
        <v>0</v>
      </c>
      <c r="AW573" s="1">
        <v>0</v>
      </c>
      <c r="AX573" s="1">
        <v>0</v>
      </c>
      <c r="AY573" s="2" t="s">
        <v>1722</v>
      </c>
      <c r="AZ573" s="2" t="s">
        <v>1723</v>
      </c>
      <c r="BA573" s="2" t="s">
        <v>1911</v>
      </c>
      <c r="BB573" s="2" t="s">
        <v>1813</v>
      </c>
    </row>
    <row r="574" spans="1:83" x14ac:dyDescent="0.25">
      <c r="A574" s="1">
        <v>76</v>
      </c>
      <c r="B574" s="1" t="s">
        <v>1321</v>
      </c>
      <c r="C574" s="1" t="s">
        <v>1047</v>
      </c>
      <c r="D574" s="7">
        <v>37787</v>
      </c>
      <c r="E574" s="9">
        <v>2003</v>
      </c>
      <c r="F574" s="13">
        <v>36911</v>
      </c>
      <c r="G574" s="13">
        <v>36911</v>
      </c>
      <c r="H574" s="11">
        <f t="shared" si="312"/>
        <v>876</v>
      </c>
      <c r="I574" s="11">
        <f t="shared" si="313"/>
        <v>876</v>
      </c>
      <c r="J574" s="9">
        <f t="shared" si="283"/>
        <v>2</v>
      </c>
      <c r="K574" s="9">
        <f t="shared" si="284"/>
        <v>0</v>
      </c>
      <c r="L574" s="9">
        <f t="shared" si="285"/>
        <v>1</v>
      </c>
      <c r="M574" s="9">
        <f t="shared" si="286"/>
        <v>0</v>
      </c>
      <c r="N574" s="1" t="s">
        <v>215</v>
      </c>
      <c r="O574" s="7" t="s">
        <v>1608</v>
      </c>
      <c r="P574" s="1" t="s">
        <v>727</v>
      </c>
      <c r="Q574" s="1">
        <v>1</v>
      </c>
      <c r="R574" s="1" t="s">
        <v>728</v>
      </c>
      <c r="S574" s="1">
        <f t="shared" si="287"/>
        <v>0</v>
      </c>
      <c r="T574" s="1">
        <f t="shared" si="288"/>
        <v>1</v>
      </c>
      <c r="U574" s="1">
        <f t="shared" si="289"/>
        <v>0</v>
      </c>
      <c r="V574" s="1">
        <f t="shared" si="290"/>
        <v>0</v>
      </c>
      <c r="W574" s="1">
        <f t="shared" si="291"/>
        <v>0</v>
      </c>
      <c r="X574" s="1">
        <f t="shared" si="307"/>
        <v>0</v>
      </c>
      <c r="Y574" s="1">
        <f t="shared" si="292"/>
        <v>0</v>
      </c>
      <c r="Z574" s="1">
        <f t="shared" si="293"/>
        <v>0</v>
      </c>
      <c r="AA574" s="1">
        <f t="shared" si="294"/>
        <v>0</v>
      </c>
      <c r="AB574" s="1">
        <f t="shared" si="295"/>
        <v>0</v>
      </c>
      <c r="AC574" s="1">
        <f t="shared" si="310"/>
        <v>0</v>
      </c>
      <c r="AD574" s="1">
        <f t="shared" si="296"/>
        <v>0</v>
      </c>
      <c r="AE574" s="1">
        <f t="shared" si="280"/>
        <v>0</v>
      </c>
      <c r="AF574" s="1">
        <f t="shared" si="308"/>
        <v>0</v>
      </c>
      <c r="AG574" s="1">
        <f t="shared" si="309"/>
        <v>0</v>
      </c>
      <c r="AH574" s="1">
        <v>0</v>
      </c>
      <c r="AI574" s="1">
        <v>0</v>
      </c>
      <c r="AJ574" s="1">
        <v>0</v>
      </c>
      <c r="AK574" s="1">
        <v>0</v>
      </c>
      <c r="AL574" s="1">
        <v>0</v>
      </c>
      <c r="AM574" s="1">
        <f t="shared" si="314"/>
        <v>0</v>
      </c>
      <c r="AN574" s="1">
        <v>0</v>
      </c>
      <c r="AO574" s="1">
        <f t="shared" si="311"/>
        <v>0</v>
      </c>
      <c r="AP574" s="1">
        <f t="shared" si="315"/>
        <v>0</v>
      </c>
      <c r="AQ574" s="1">
        <v>0</v>
      </c>
      <c r="AR574" s="1">
        <f t="shared" si="298"/>
        <v>0</v>
      </c>
      <c r="AS574" s="1">
        <v>0</v>
      </c>
      <c r="AT574" s="1">
        <v>0</v>
      </c>
      <c r="AU574" s="1">
        <v>1</v>
      </c>
      <c r="AV574" s="1">
        <v>0</v>
      </c>
      <c r="AW574" s="1">
        <v>0</v>
      </c>
      <c r="AX574" s="1">
        <v>0</v>
      </c>
      <c r="AY574" s="2" t="s">
        <v>1607</v>
      </c>
      <c r="AZ574" s="2" t="s">
        <v>1762</v>
      </c>
      <c r="BA574" s="2" t="s">
        <v>1910</v>
      </c>
      <c r="BB574" s="2" t="s">
        <v>1813</v>
      </c>
      <c r="BC574" s="1">
        <v>1</v>
      </c>
      <c r="BD574" s="1" t="s">
        <v>1918</v>
      </c>
      <c r="BE574" s="1">
        <v>0</v>
      </c>
      <c r="BG574" s="1">
        <v>0</v>
      </c>
      <c r="BH574" s="1">
        <v>0</v>
      </c>
      <c r="BI574" s="1">
        <v>0</v>
      </c>
      <c r="BJ574" s="1">
        <v>0</v>
      </c>
      <c r="BK574" s="1">
        <v>0</v>
      </c>
      <c r="BL574" s="1">
        <v>0</v>
      </c>
      <c r="BM574" s="1">
        <v>0</v>
      </c>
      <c r="BO574" s="1">
        <v>0</v>
      </c>
      <c r="BP574" s="1">
        <v>0</v>
      </c>
      <c r="BQ574" s="1">
        <v>0</v>
      </c>
      <c r="BR574" s="1">
        <v>0</v>
      </c>
      <c r="BS574" s="1">
        <v>0</v>
      </c>
      <c r="BT574" s="1">
        <v>0</v>
      </c>
      <c r="BU574" s="1">
        <v>0</v>
      </c>
      <c r="BV574" s="1">
        <v>0</v>
      </c>
      <c r="BW574" s="1">
        <v>0</v>
      </c>
      <c r="BX574" s="1">
        <v>0</v>
      </c>
      <c r="BY574" s="1">
        <v>0</v>
      </c>
      <c r="CB574" s="1">
        <v>1</v>
      </c>
      <c r="CC574" s="1">
        <v>0</v>
      </c>
      <c r="CD574" s="1">
        <v>1</v>
      </c>
      <c r="CE574" s="1" t="s">
        <v>1989</v>
      </c>
    </row>
    <row r="575" spans="1:83" x14ac:dyDescent="0.25">
      <c r="A575" s="1">
        <v>74</v>
      </c>
      <c r="B575" s="2" t="s">
        <v>1332</v>
      </c>
      <c r="C575" s="2" t="s">
        <v>1333</v>
      </c>
      <c r="D575" s="8">
        <v>39271</v>
      </c>
      <c r="E575" s="9">
        <v>2007</v>
      </c>
      <c r="F575" s="13">
        <v>38372</v>
      </c>
      <c r="G575" s="13">
        <v>36911</v>
      </c>
      <c r="H575" s="11">
        <f t="shared" si="312"/>
        <v>899</v>
      </c>
      <c r="I575" s="11">
        <f t="shared" si="313"/>
        <v>2360</v>
      </c>
      <c r="J575" s="9">
        <f t="shared" si="283"/>
        <v>2</v>
      </c>
      <c r="K575" s="9">
        <f t="shared" si="284"/>
        <v>0</v>
      </c>
      <c r="L575" s="9">
        <f t="shared" si="285"/>
        <v>1</v>
      </c>
      <c r="M575" s="9">
        <f t="shared" si="286"/>
        <v>0</v>
      </c>
      <c r="N575" s="1" t="s">
        <v>215</v>
      </c>
      <c r="O575" s="7" t="s">
        <v>1825</v>
      </c>
      <c r="P575" s="1" t="s">
        <v>741</v>
      </c>
      <c r="Q575" s="1">
        <v>0</v>
      </c>
      <c r="R575" s="1" t="s">
        <v>742</v>
      </c>
      <c r="S575" s="1">
        <f t="shared" si="287"/>
        <v>1</v>
      </c>
      <c r="T575" s="1">
        <f t="shared" si="288"/>
        <v>0</v>
      </c>
      <c r="U575" s="1">
        <f t="shared" si="289"/>
        <v>0</v>
      </c>
      <c r="V575" s="1">
        <f t="shared" si="290"/>
        <v>0</v>
      </c>
      <c r="W575" s="1">
        <f t="shared" si="291"/>
        <v>0</v>
      </c>
      <c r="X575" s="1">
        <f t="shared" ref="X575:X597" si="316">IF(AY575="SPECIAL ASSISTANT",1,0)</f>
        <v>0</v>
      </c>
      <c r="Y575" s="1">
        <f t="shared" si="292"/>
        <v>0</v>
      </c>
      <c r="Z575" s="1">
        <f t="shared" si="293"/>
        <v>0</v>
      </c>
      <c r="AA575" s="1">
        <f t="shared" si="294"/>
        <v>0</v>
      </c>
      <c r="AB575" s="1">
        <f t="shared" si="295"/>
        <v>0</v>
      </c>
      <c r="AC575" s="1">
        <f t="shared" si="310"/>
        <v>0</v>
      </c>
      <c r="AD575" s="1">
        <f t="shared" si="296"/>
        <v>0</v>
      </c>
      <c r="AE575" s="1">
        <f t="shared" si="280"/>
        <v>0</v>
      </c>
      <c r="AF575" s="1">
        <f t="shared" si="308"/>
        <v>0</v>
      </c>
      <c r="AG575" s="1">
        <f t="shared" si="309"/>
        <v>0</v>
      </c>
      <c r="AH575" s="1">
        <v>0</v>
      </c>
      <c r="AI575" s="1">
        <v>0</v>
      </c>
      <c r="AJ575" s="1">
        <v>0</v>
      </c>
      <c r="AK575" s="1">
        <v>0</v>
      </c>
      <c r="AL575" s="1">
        <v>0</v>
      </c>
      <c r="AM575" s="1">
        <f t="shared" si="314"/>
        <v>0</v>
      </c>
      <c r="AN575" s="1">
        <v>1</v>
      </c>
      <c r="AO575" s="1">
        <f t="shared" si="311"/>
        <v>0</v>
      </c>
      <c r="AP575" s="1">
        <v>1</v>
      </c>
      <c r="AQ575" s="1">
        <v>0</v>
      </c>
      <c r="AR575" s="1">
        <f t="shared" si="298"/>
        <v>0</v>
      </c>
      <c r="AS575" s="1">
        <v>0</v>
      </c>
      <c r="AT575" s="1">
        <v>0</v>
      </c>
      <c r="AU575" s="1">
        <v>0</v>
      </c>
      <c r="AV575" s="1">
        <v>0</v>
      </c>
      <c r="AW575" s="1">
        <v>0</v>
      </c>
      <c r="AX575" s="1">
        <v>0</v>
      </c>
      <c r="AY575" s="2" t="s">
        <v>1824</v>
      </c>
      <c r="AZ575" s="2" t="s">
        <v>1812</v>
      </c>
      <c r="BA575" s="2" t="s">
        <v>1914</v>
      </c>
      <c r="BB575" s="2" t="s">
        <v>1803</v>
      </c>
    </row>
    <row r="576" spans="1:83" x14ac:dyDescent="0.25">
      <c r="A576" s="1">
        <v>75</v>
      </c>
      <c r="B576" s="1" t="s">
        <v>1332</v>
      </c>
      <c r="C576" s="1" t="s">
        <v>848</v>
      </c>
      <c r="D576" s="7">
        <v>36955</v>
      </c>
      <c r="E576" s="9">
        <v>2001</v>
      </c>
      <c r="F576" s="13">
        <v>36911</v>
      </c>
      <c r="G576" s="13">
        <v>36911</v>
      </c>
      <c r="H576" s="11">
        <f t="shared" si="312"/>
        <v>44</v>
      </c>
      <c r="I576" s="11">
        <f t="shared" si="313"/>
        <v>44</v>
      </c>
      <c r="J576" s="9">
        <f t="shared" si="283"/>
        <v>2</v>
      </c>
      <c r="K576" s="9">
        <f t="shared" si="284"/>
        <v>0</v>
      </c>
      <c r="L576" s="9">
        <f t="shared" si="285"/>
        <v>1</v>
      </c>
      <c r="M576" s="9">
        <f t="shared" si="286"/>
        <v>0</v>
      </c>
      <c r="N576" s="1" t="s">
        <v>215</v>
      </c>
      <c r="O576" s="7" t="s">
        <v>1518</v>
      </c>
      <c r="P576" s="1" t="s">
        <v>727</v>
      </c>
      <c r="Q576" s="1">
        <v>1</v>
      </c>
      <c r="R576" s="1" t="s">
        <v>728</v>
      </c>
      <c r="S576" s="1">
        <f t="shared" si="287"/>
        <v>0</v>
      </c>
      <c r="T576" s="1">
        <f t="shared" si="288"/>
        <v>1</v>
      </c>
      <c r="U576" s="1">
        <f t="shared" si="289"/>
        <v>0</v>
      </c>
      <c r="V576" s="1">
        <f t="shared" si="290"/>
        <v>0</v>
      </c>
      <c r="W576" s="1">
        <f t="shared" si="291"/>
        <v>0</v>
      </c>
      <c r="X576" s="1">
        <f t="shared" si="316"/>
        <v>1</v>
      </c>
      <c r="Y576" s="1">
        <f t="shared" si="292"/>
        <v>0</v>
      </c>
      <c r="Z576" s="1">
        <f t="shared" si="293"/>
        <v>0</v>
      </c>
      <c r="AA576" s="1">
        <f t="shared" si="294"/>
        <v>0</v>
      </c>
      <c r="AB576" s="1">
        <f t="shared" si="295"/>
        <v>0</v>
      </c>
      <c r="AC576" s="1">
        <f t="shared" si="310"/>
        <v>0</v>
      </c>
      <c r="AD576" s="1">
        <f t="shared" si="296"/>
        <v>0</v>
      </c>
      <c r="AE576" s="1">
        <f t="shared" si="280"/>
        <v>0</v>
      </c>
      <c r="AF576" s="1">
        <f t="shared" si="308"/>
        <v>0</v>
      </c>
      <c r="AG576" s="1">
        <f t="shared" si="309"/>
        <v>0</v>
      </c>
      <c r="AH576" s="1">
        <v>0</v>
      </c>
      <c r="AI576" s="1">
        <v>0</v>
      </c>
      <c r="AJ576" s="1">
        <v>0</v>
      </c>
      <c r="AK576" s="1">
        <v>0</v>
      </c>
      <c r="AL576" s="1">
        <v>0</v>
      </c>
      <c r="AM576" s="1">
        <f t="shared" si="314"/>
        <v>0</v>
      </c>
      <c r="AN576" s="1">
        <v>0</v>
      </c>
      <c r="AO576" s="1">
        <f t="shared" si="311"/>
        <v>0</v>
      </c>
      <c r="AP576" s="1">
        <f t="shared" ref="AP576:AP607" si="317">IF(K576="FORD",1,0)</f>
        <v>0</v>
      </c>
      <c r="AQ576" s="1">
        <v>0</v>
      </c>
      <c r="AR576" s="1">
        <f t="shared" si="298"/>
        <v>0</v>
      </c>
      <c r="AS576" s="1">
        <v>0</v>
      </c>
      <c r="AT576" s="1">
        <v>0</v>
      </c>
      <c r="AU576" s="1">
        <v>0</v>
      </c>
      <c r="AV576" s="1">
        <v>0</v>
      </c>
      <c r="AW576" s="1">
        <v>0</v>
      </c>
      <c r="AX576" s="1">
        <v>0</v>
      </c>
      <c r="AY576" s="2" t="s">
        <v>1722</v>
      </c>
      <c r="AZ576" s="2" t="s">
        <v>1595</v>
      </c>
      <c r="BA576" s="2" t="s">
        <v>1905</v>
      </c>
      <c r="BB576" s="2" t="s">
        <v>1813</v>
      </c>
    </row>
    <row r="577" spans="1:83" x14ac:dyDescent="0.25">
      <c r="A577" s="1">
        <v>73</v>
      </c>
      <c r="B577" s="1" t="s">
        <v>524</v>
      </c>
      <c r="C577" s="1" t="s">
        <v>525</v>
      </c>
      <c r="D577" s="7">
        <v>40651</v>
      </c>
      <c r="E577" s="9">
        <v>2011</v>
      </c>
      <c r="F577" s="13">
        <v>39833</v>
      </c>
      <c r="G577" s="13">
        <v>39833</v>
      </c>
      <c r="H577" s="11">
        <f t="shared" si="312"/>
        <v>818</v>
      </c>
      <c r="I577" s="11">
        <f t="shared" si="313"/>
        <v>818</v>
      </c>
      <c r="J577" s="9">
        <f t="shared" si="283"/>
        <v>1</v>
      </c>
      <c r="K577" s="9">
        <f t="shared" si="284"/>
        <v>1</v>
      </c>
      <c r="L577" s="9">
        <f t="shared" si="285"/>
        <v>0</v>
      </c>
      <c r="M577" s="9">
        <f t="shared" si="286"/>
        <v>0</v>
      </c>
      <c r="N577" s="1" t="s">
        <v>65</v>
      </c>
      <c r="O577" s="7"/>
      <c r="P577" s="1" t="s">
        <v>727</v>
      </c>
      <c r="Q577" s="1">
        <v>1</v>
      </c>
      <c r="R577" s="1" t="s">
        <v>728</v>
      </c>
      <c r="S577" s="1">
        <f t="shared" si="287"/>
        <v>0</v>
      </c>
      <c r="T577" s="1">
        <f t="shared" si="288"/>
        <v>1</v>
      </c>
      <c r="U577" s="1">
        <f t="shared" si="289"/>
        <v>0</v>
      </c>
      <c r="V577" s="1">
        <f t="shared" si="290"/>
        <v>1</v>
      </c>
      <c r="W577" s="1">
        <f t="shared" si="291"/>
        <v>0</v>
      </c>
      <c r="X577" s="1">
        <f t="shared" si="316"/>
        <v>0</v>
      </c>
      <c r="Y577" s="1">
        <f t="shared" si="292"/>
        <v>0</v>
      </c>
      <c r="Z577" s="1">
        <f t="shared" si="293"/>
        <v>0</v>
      </c>
      <c r="AA577" s="1">
        <f t="shared" si="294"/>
        <v>0</v>
      </c>
      <c r="AB577" s="1">
        <f t="shared" si="295"/>
        <v>0</v>
      </c>
      <c r="AC577" s="1">
        <f t="shared" si="310"/>
        <v>0</v>
      </c>
      <c r="AD577" s="1">
        <f t="shared" si="296"/>
        <v>0</v>
      </c>
      <c r="AE577" s="1">
        <f t="shared" ref="AE577:AE634" si="318">IF(AY577="ASSOCIATE ASSISTANT SECRETARY",1,0)</f>
        <v>0</v>
      </c>
      <c r="AF577" s="1">
        <f t="shared" si="308"/>
        <v>0</v>
      </c>
      <c r="AG577" s="1">
        <f t="shared" si="309"/>
        <v>0</v>
      </c>
      <c r="AH577" s="1">
        <v>0</v>
      </c>
      <c r="AI577" s="1">
        <v>0</v>
      </c>
      <c r="AJ577" s="1">
        <v>0</v>
      </c>
      <c r="AK577" s="1">
        <v>0</v>
      </c>
      <c r="AL577" s="1">
        <v>0</v>
      </c>
      <c r="AM577" s="1">
        <f t="shared" si="314"/>
        <v>0</v>
      </c>
      <c r="AN577" s="1">
        <v>0</v>
      </c>
      <c r="AO577" s="1">
        <f t="shared" si="311"/>
        <v>0</v>
      </c>
      <c r="AP577" s="1">
        <f t="shared" si="317"/>
        <v>0</v>
      </c>
      <c r="AQ577" s="1">
        <v>0</v>
      </c>
      <c r="AR577" s="1">
        <f t="shared" si="298"/>
        <v>0</v>
      </c>
      <c r="AS577" s="1">
        <v>0</v>
      </c>
      <c r="AT577" s="1">
        <v>0</v>
      </c>
      <c r="AU577" s="1">
        <v>0</v>
      </c>
      <c r="AV577" s="1">
        <v>0</v>
      </c>
      <c r="AW577" s="1">
        <v>0</v>
      </c>
      <c r="AX577" s="1">
        <v>0</v>
      </c>
      <c r="AY577" s="2" t="s">
        <v>1814</v>
      </c>
      <c r="AZ577" s="2"/>
      <c r="BA577" s="2"/>
      <c r="BB577" s="2"/>
      <c r="BC577" s="1">
        <v>1</v>
      </c>
      <c r="BE577" s="1">
        <v>0</v>
      </c>
      <c r="BG577" s="1">
        <v>0</v>
      </c>
      <c r="BH577" s="1">
        <v>0</v>
      </c>
      <c r="BI577" s="1">
        <v>0</v>
      </c>
      <c r="BJ577" s="1">
        <v>1</v>
      </c>
      <c r="BK577" s="1">
        <v>1</v>
      </c>
      <c r="BL577" s="1">
        <v>0</v>
      </c>
      <c r="BM577" s="1">
        <v>0</v>
      </c>
      <c r="BO577" s="1">
        <v>0</v>
      </c>
      <c r="BP577" s="1">
        <v>0</v>
      </c>
      <c r="BQ577" s="1">
        <v>0</v>
      </c>
      <c r="BR577" s="1">
        <v>0</v>
      </c>
      <c r="BS577" s="1">
        <v>1</v>
      </c>
      <c r="BT577" s="1">
        <v>0</v>
      </c>
      <c r="BU577" s="1">
        <v>0</v>
      </c>
      <c r="BV577" s="1">
        <v>1</v>
      </c>
      <c r="BW577" s="1">
        <v>1</v>
      </c>
      <c r="BX577" s="1">
        <v>1</v>
      </c>
      <c r="BY577" s="1">
        <v>0</v>
      </c>
      <c r="CB577" s="1">
        <v>4</v>
      </c>
      <c r="CC577" s="1">
        <v>0</v>
      </c>
      <c r="CD577" s="1">
        <v>0</v>
      </c>
    </row>
    <row r="578" spans="1:83" x14ac:dyDescent="0.25">
      <c r="A578" s="1">
        <v>71</v>
      </c>
      <c r="B578" s="1" t="s">
        <v>1582</v>
      </c>
      <c r="C578" s="1" t="s">
        <v>1099</v>
      </c>
      <c r="D578" s="7">
        <v>39391</v>
      </c>
      <c r="E578" s="9">
        <v>2007</v>
      </c>
      <c r="F578" s="13">
        <v>38372</v>
      </c>
      <c r="G578" s="13">
        <v>36911</v>
      </c>
      <c r="H578" s="11">
        <f t="shared" si="312"/>
        <v>1019</v>
      </c>
      <c r="I578" s="11">
        <f t="shared" si="313"/>
        <v>2480</v>
      </c>
      <c r="J578" s="9">
        <f t="shared" ref="J578:J634" si="319">IF(N578="Obama",1,IF(N578="Clinton",3,IF(N578="Bush",2,IF(N578="Reagan",5,IF(N578="Carter",6,IF(N578="Nixon",8))))))</f>
        <v>2</v>
      </c>
      <c r="K578" s="9">
        <f t="shared" ref="K578:K634" si="320">IF(N578="Obama",1,0)</f>
        <v>0</v>
      </c>
      <c r="L578" s="9">
        <f t="shared" ref="L578:L634" si="321">IF(N578="Bush",1,0)</f>
        <v>1</v>
      </c>
      <c r="M578" s="9">
        <f t="shared" ref="M578:M641" si="322">IF(N578="Clinton",1,0)</f>
        <v>0</v>
      </c>
      <c r="N578" s="1" t="s">
        <v>215</v>
      </c>
      <c r="O578" s="7" t="s">
        <v>1809</v>
      </c>
      <c r="P578" s="1" t="s">
        <v>727</v>
      </c>
      <c r="Q578" s="1">
        <v>1</v>
      </c>
      <c r="R578" s="1" t="s">
        <v>728</v>
      </c>
      <c r="S578" s="1">
        <f t="shared" ref="S578:S641" si="323">IF(R578="SES",1,0)</f>
        <v>0</v>
      </c>
      <c r="T578" s="1">
        <f t="shared" ref="T578:T597" si="324">IF(R578="Sched C",1,0)</f>
        <v>1</v>
      </c>
      <c r="U578" s="1">
        <f t="shared" ref="U578:U597" si="325">IF(R578="PAS",1,0)</f>
        <v>0</v>
      </c>
      <c r="V578" s="1">
        <f t="shared" ref="V578:V634" si="326">IF(AY578="CHIEF OF STAFF",1,0)</f>
        <v>0</v>
      </c>
      <c r="W578" s="1">
        <f t="shared" ref="W578:W634" si="327">IF(AY578="COMMISSIONER OF LABOR STATISTICS",1,0)</f>
        <v>0</v>
      </c>
      <c r="X578" s="1">
        <f t="shared" si="316"/>
        <v>1</v>
      </c>
      <c r="Y578" s="1">
        <f t="shared" ref="Y578:Y585" si="328">IF(AY578="STAFF ASSISTANT",1,0)</f>
        <v>0</v>
      </c>
      <c r="Z578" s="1">
        <f t="shared" ref="Z578:Z634" si="329">IF(AY578="RESEARCH ASSISTANT",1,0)</f>
        <v>0</v>
      </c>
      <c r="AA578" s="1">
        <f t="shared" ref="AA578:AA634" si="330">IF(AY578="REGIONAL REPRESENTATIVE",1,0)</f>
        <v>0</v>
      </c>
      <c r="AB578" s="1">
        <f t="shared" ref="AB578:AB634" si="331">IF(AY578="REGIONAL ASSISTANT",1,0)</f>
        <v>0</v>
      </c>
      <c r="AC578" s="1">
        <f t="shared" si="310"/>
        <v>0</v>
      </c>
      <c r="AD578" s="1">
        <f t="shared" ref="AD578:AD634" si="332">IF(AY578="SENIOR POLICY ANALYST",1,0)</f>
        <v>0</v>
      </c>
      <c r="AE578" s="1">
        <f t="shared" si="318"/>
        <v>0</v>
      </c>
      <c r="AF578" s="1">
        <f t="shared" si="308"/>
        <v>0</v>
      </c>
      <c r="AG578" s="1">
        <f t="shared" si="309"/>
        <v>0</v>
      </c>
      <c r="AH578" s="1">
        <v>0</v>
      </c>
      <c r="AI578" s="1">
        <v>0</v>
      </c>
      <c r="AJ578" s="1">
        <v>0</v>
      </c>
      <c r="AK578" s="1">
        <v>0</v>
      </c>
      <c r="AL578" s="1">
        <v>0</v>
      </c>
      <c r="AM578" s="1">
        <f t="shared" si="314"/>
        <v>0</v>
      </c>
      <c r="AN578" s="1">
        <v>0</v>
      </c>
      <c r="AO578" s="1">
        <f t="shared" si="311"/>
        <v>0</v>
      </c>
      <c r="AP578" s="1">
        <f t="shared" si="317"/>
        <v>0</v>
      </c>
      <c r="AQ578" s="1">
        <v>0</v>
      </c>
      <c r="AR578" s="1">
        <f t="shared" ref="AR578:AR634" si="333">IF(AY578="SOLICITOR OF LABOR",1,0)</f>
        <v>0</v>
      </c>
      <c r="AS578" s="1">
        <v>0</v>
      </c>
      <c r="AT578" s="1">
        <v>0</v>
      </c>
      <c r="AU578" s="1">
        <v>0</v>
      </c>
      <c r="AV578" s="1">
        <v>0</v>
      </c>
      <c r="AW578" s="1">
        <v>0</v>
      </c>
      <c r="AX578" s="1">
        <v>0</v>
      </c>
      <c r="AY578" s="2" t="s">
        <v>1722</v>
      </c>
      <c r="AZ578" s="2" t="s">
        <v>1747</v>
      </c>
      <c r="BA578" s="2" t="s">
        <v>1905</v>
      </c>
      <c r="BB578" s="2" t="s">
        <v>1813</v>
      </c>
      <c r="BC578" s="1">
        <v>3</v>
      </c>
      <c r="BD578" s="1" t="s">
        <v>167</v>
      </c>
      <c r="BE578" s="1">
        <v>0</v>
      </c>
      <c r="BG578" s="1">
        <v>0</v>
      </c>
      <c r="BH578" s="1">
        <v>0</v>
      </c>
      <c r="BI578" s="1">
        <v>0</v>
      </c>
      <c r="BJ578" s="1">
        <v>1</v>
      </c>
      <c r="BK578" s="1">
        <v>1</v>
      </c>
      <c r="BL578" s="1">
        <v>0</v>
      </c>
      <c r="BM578" s="1">
        <v>0</v>
      </c>
      <c r="BO578" s="1">
        <v>0</v>
      </c>
      <c r="BP578" s="1">
        <v>0</v>
      </c>
      <c r="BQ578" s="1">
        <v>0</v>
      </c>
      <c r="BR578" s="1">
        <v>0</v>
      </c>
      <c r="BS578" s="1">
        <v>1</v>
      </c>
      <c r="BT578" s="1">
        <v>0</v>
      </c>
      <c r="BU578" s="1">
        <v>0</v>
      </c>
      <c r="BV578" s="1">
        <v>0</v>
      </c>
      <c r="BW578" s="1">
        <v>0</v>
      </c>
      <c r="BX578" s="1">
        <v>1</v>
      </c>
      <c r="BY578" s="1">
        <v>0</v>
      </c>
      <c r="CB578" s="1">
        <v>0</v>
      </c>
      <c r="CC578" s="1">
        <v>0</v>
      </c>
      <c r="CD578" s="1">
        <v>0</v>
      </c>
    </row>
    <row r="579" spans="1:83" x14ac:dyDescent="0.25">
      <c r="A579" s="1">
        <v>72</v>
      </c>
      <c r="B579" s="1" t="s">
        <v>1582</v>
      </c>
      <c r="C579" s="1" t="s">
        <v>1583</v>
      </c>
      <c r="D579" s="7">
        <v>39540</v>
      </c>
      <c r="E579" s="9">
        <v>2008</v>
      </c>
      <c r="F579" s="13">
        <v>38372</v>
      </c>
      <c r="G579" s="13">
        <v>36911</v>
      </c>
      <c r="H579" s="11">
        <f t="shared" si="312"/>
        <v>1168</v>
      </c>
      <c r="I579" s="11">
        <f t="shared" si="313"/>
        <v>2629</v>
      </c>
      <c r="J579" s="9">
        <f t="shared" si="319"/>
        <v>2</v>
      </c>
      <c r="K579" s="9">
        <f t="shared" si="320"/>
        <v>0</v>
      </c>
      <c r="L579" s="9">
        <f t="shared" si="321"/>
        <v>1</v>
      </c>
      <c r="M579" s="9">
        <f t="shared" si="322"/>
        <v>0</v>
      </c>
      <c r="N579" s="1" t="s">
        <v>215</v>
      </c>
      <c r="O579" s="7" t="s">
        <v>1808</v>
      </c>
      <c r="P579" s="1" t="s">
        <v>727</v>
      </c>
      <c r="Q579" s="1">
        <v>1</v>
      </c>
      <c r="R579" s="1" t="s">
        <v>728</v>
      </c>
      <c r="S579" s="1">
        <f t="shared" si="323"/>
        <v>0</v>
      </c>
      <c r="T579" s="1">
        <f t="shared" si="324"/>
        <v>1</v>
      </c>
      <c r="U579" s="1">
        <f t="shared" si="325"/>
        <v>0</v>
      </c>
      <c r="V579" s="1">
        <f t="shared" si="326"/>
        <v>0</v>
      </c>
      <c r="W579" s="1">
        <f t="shared" si="327"/>
        <v>0</v>
      </c>
      <c r="X579" s="1">
        <f t="shared" si="316"/>
        <v>0</v>
      </c>
      <c r="Y579" s="1">
        <f t="shared" si="328"/>
        <v>0</v>
      </c>
      <c r="Z579" s="1">
        <f t="shared" si="329"/>
        <v>0</v>
      </c>
      <c r="AA579" s="1">
        <f t="shared" si="330"/>
        <v>0</v>
      </c>
      <c r="AB579" s="1">
        <f t="shared" si="331"/>
        <v>0</v>
      </c>
      <c r="AC579" s="1">
        <f t="shared" si="310"/>
        <v>0</v>
      </c>
      <c r="AD579" s="1">
        <f t="shared" si="332"/>
        <v>0</v>
      </c>
      <c r="AE579" s="1">
        <f t="shared" si="318"/>
        <v>0</v>
      </c>
      <c r="AF579" s="1">
        <f t="shared" si="308"/>
        <v>0</v>
      </c>
      <c r="AG579" s="1">
        <f t="shared" si="309"/>
        <v>0</v>
      </c>
      <c r="AH579" s="1">
        <v>0</v>
      </c>
      <c r="AI579" s="1">
        <v>0</v>
      </c>
      <c r="AJ579" s="1">
        <v>1</v>
      </c>
      <c r="AK579" s="1">
        <v>0</v>
      </c>
      <c r="AL579" s="1">
        <v>0</v>
      </c>
      <c r="AM579" s="1">
        <f t="shared" si="314"/>
        <v>0</v>
      </c>
      <c r="AN579" s="1">
        <v>1</v>
      </c>
      <c r="AO579" s="1">
        <v>1</v>
      </c>
      <c r="AP579" s="1">
        <f t="shared" si="317"/>
        <v>0</v>
      </c>
      <c r="AQ579" s="1">
        <v>0</v>
      </c>
      <c r="AR579" s="1">
        <f t="shared" si="333"/>
        <v>0</v>
      </c>
      <c r="AS579" s="1">
        <v>0</v>
      </c>
      <c r="AT579" s="1">
        <v>0</v>
      </c>
      <c r="AU579" s="1">
        <v>0</v>
      </c>
      <c r="AV579" s="1">
        <v>0</v>
      </c>
      <c r="AW579" s="1">
        <v>0</v>
      </c>
      <c r="AX579" s="1">
        <v>0</v>
      </c>
      <c r="AY579" s="2" t="s">
        <v>1804</v>
      </c>
      <c r="AZ579" s="2" t="s">
        <v>1807</v>
      </c>
      <c r="BA579" s="2" t="s">
        <v>1914</v>
      </c>
      <c r="BB579" s="2" t="s">
        <v>1803</v>
      </c>
      <c r="BC579" s="1">
        <v>2</v>
      </c>
      <c r="BD579" s="1" t="s">
        <v>232</v>
      </c>
      <c r="BE579" s="1">
        <v>0</v>
      </c>
      <c r="BG579" s="1">
        <v>1</v>
      </c>
      <c r="BH579" s="1">
        <v>0</v>
      </c>
      <c r="BI579" s="1">
        <v>1</v>
      </c>
      <c r="BJ579" s="1">
        <v>1</v>
      </c>
      <c r="BK579" s="1">
        <v>3</v>
      </c>
      <c r="BL579" s="1">
        <v>1</v>
      </c>
      <c r="BM579" s="1">
        <v>1</v>
      </c>
      <c r="BN579" s="1" t="s">
        <v>2048</v>
      </c>
      <c r="BO579" s="1">
        <v>1</v>
      </c>
      <c r="BP579" s="1">
        <v>0</v>
      </c>
      <c r="BQ579" s="1">
        <v>1</v>
      </c>
      <c r="BR579" s="1">
        <v>0</v>
      </c>
      <c r="BS579" s="1">
        <v>0</v>
      </c>
      <c r="BT579" s="1">
        <v>0</v>
      </c>
      <c r="BU579" s="1">
        <v>1</v>
      </c>
      <c r="BV579" s="1">
        <v>1</v>
      </c>
      <c r="BW579" s="1">
        <v>1</v>
      </c>
      <c r="BX579" s="1">
        <v>1</v>
      </c>
      <c r="BY579" s="1">
        <v>0</v>
      </c>
      <c r="CB579" s="1">
        <v>0</v>
      </c>
      <c r="CC579" s="1">
        <v>0</v>
      </c>
      <c r="CD579" s="1">
        <v>1</v>
      </c>
      <c r="CE579" s="1" t="s">
        <v>2049</v>
      </c>
    </row>
    <row r="580" spans="1:83" x14ac:dyDescent="0.25">
      <c r="A580" s="1">
        <v>70</v>
      </c>
      <c r="B580" s="1" t="s">
        <v>1181</v>
      </c>
      <c r="C580" s="1" t="s">
        <v>1182</v>
      </c>
      <c r="D580" s="7">
        <v>38956</v>
      </c>
      <c r="E580" s="9">
        <v>2006</v>
      </c>
      <c r="F580" s="13">
        <v>38372</v>
      </c>
      <c r="G580" s="13">
        <v>36911</v>
      </c>
      <c r="H580" s="11">
        <f t="shared" si="312"/>
        <v>584</v>
      </c>
      <c r="I580" s="11">
        <f t="shared" si="313"/>
        <v>2045</v>
      </c>
      <c r="J580" s="9">
        <f t="shared" si="319"/>
        <v>2</v>
      </c>
      <c r="K580" s="9">
        <f t="shared" si="320"/>
        <v>0</v>
      </c>
      <c r="L580" s="9">
        <f t="shared" si="321"/>
        <v>1</v>
      </c>
      <c r="M580" s="9">
        <f t="shared" si="322"/>
        <v>0</v>
      </c>
      <c r="N580" s="1" t="s">
        <v>215</v>
      </c>
      <c r="O580" s="7" t="s">
        <v>1809</v>
      </c>
      <c r="P580" s="1" t="s">
        <v>727</v>
      </c>
      <c r="Q580" s="1">
        <v>1</v>
      </c>
      <c r="R580" s="1" t="s">
        <v>728</v>
      </c>
      <c r="S580" s="1">
        <f t="shared" si="323"/>
        <v>0</v>
      </c>
      <c r="T580" s="1">
        <f t="shared" si="324"/>
        <v>1</v>
      </c>
      <c r="U580" s="1">
        <f t="shared" si="325"/>
        <v>0</v>
      </c>
      <c r="V580" s="1">
        <f t="shared" si="326"/>
        <v>0</v>
      </c>
      <c r="W580" s="1">
        <f t="shared" si="327"/>
        <v>0</v>
      </c>
      <c r="X580" s="1">
        <f t="shared" si="316"/>
        <v>0</v>
      </c>
      <c r="Y580" s="1">
        <f t="shared" si="328"/>
        <v>0</v>
      </c>
      <c r="Z580" s="1">
        <f t="shared" si="329"/>
        <v>0</v>
      </c>
      <c r="AA580" s="1">
        <f t="shared" si="330"/>
        <v>0</v>
      </c>
      <c r="AB580" s="1">
        <f t="shared" si="331"/>
        <v>0</v>
      </c>
      <c r="AC580" s="1">
        <f t="shared" ref="AC580:AC611" si="334">IF(AY580="DEPUTY ASSISTANT SECRETARY",1,0)</f>
        <v>0</v>
      </c>
      <c r="AD580" s="1">
        <f t="shared" si="332"/>
        <v>0</v>
      </c>
      <c r="AE580" s="1">
        <f t="shared" si="318"/>
        <v>0</v>
      </c>
      <c r="AF580" s="1">
        <f t="shared" si="308"/>
        <v>0</v>
      </c>
      <c r="AG580" s="1">
        <f t="shared" si="309"/>
        <v>0</v>
      </c>
      <c r="AH580" s="1">
        <v>0</v>
      </c>
      <c r="AI580" s="1">
        <v>0</v>
      </c>
      <c r="AJ580" s="1">
        <v>0</v>
      </c>
      <c r="AK580" s="1">
        <v>0</v>
      </c>
      <c r="AL580" s="1">
        <v>0</v>
      </c>
      <c r="AM580" s="1">
        <f t="shared" si="314"/>
        <v>0</v>
      </c>
      <c r="AN580" s="1">
        <v>0</v>
      </c>
      <c r="AO580" s="1">
        <f t="shared" ref="AO580:AO595" si="335">IF(K580="FORD",1,0)</f>
        <v>0</v>
      </c>
      <c r="AP580" s="1">
        <f t="shared" si="317"/>
        <v>0</v>
      </c>
      <c r="AQ580" s="1">
        <v>0</v>
      </c>
      <c r="AR580" s="1">
        <f t="shared" si="333"/>
        <v>0</v>
      </c>
      <c r="AS580" s="1">
        <v>0</v>
      </c>
      <c r="AT580" s="1">
        <v>1</v>
      </c>
      <c r="AU580" s="1">
        <v>0</v>
      </c>
      <c r="AV580" s="1">
        <v>0</v>
      </c>
      <c r="AW580" s="1">
        <v>0</v>
      </c>
      <c r="AX580" s="1">
        <v>0</v>
      </c>
      <c r="AY580" s="2" t="s">
        <v>1743</v>
      </c>
      <c r="AZ580" s="2" t="s">
        <v>1729</v>
      </c>
      <c r="BA580" s="2" t="s">
        <v>1909</v>
      </c>
      <c r="BB580" s="2" t="s">
        <v>1813</v>
      </c>
      <c r="BC580" s="1">
        <v>2</v>
      </c>
      <c r="BD580" s="1" t="s">
        <v>218</v>
      </c>
      <c r="BE580" s="1">
        <v>1</v>
      </c>
      <c r="BG580" s="1">
        <v>0</v>
      </c>
      <c r="BH580" s="1">
        <v>0</v>
      </c>
      <c r="BI580" s="1">
        <v>0</v>
      </c>
      <c r="BJ580" s="1">
        <v>1</v>
      </c>
      <c r="BK580" s="1">
        <v>1</v>
      </c>
      <c r="BL580" s="1">
        <v>1</v>
      </c>
      <c r="BM580" s="1">
        <v>0</v>
      </c>
      <c r="BO580" s="1">
        <v>0</v>
      </c>
      <c r="BP580" s="1">
        <v>0</v>
      </c>
      <c r="BQ580" s="1">
        <v>0</v>
      </c>
      <c r="BR580" s="1">
        <v>0</v>
      </c>
      <c r="BS580" s="1">
        <v>0</v>
      </c>
      <c r="BT580" s="1">
        <v>0</v>
      </c>
      <c r="BU580" s="1">
        <v>0</v>
      </c>
      <c r="BV580" s="1">
        <v>1</v>
      </c>
      <c r="BW580" s="1">
        <v>1</v>
      </c>
      <c r="BX580" s="1">
        <v>1</v>
      </c>
      <c r="BY580" s="1">
        <v>0</v>
      </c>
      <c r="CB580" s="1">
        <v>4</v>
      </c>
      <c r="CC580" s="1">
        <v>0</v>
      </c>
      <c r="CD580" s="1">
        <v>1</v>
      </c>
      <c r="CE580" s="1" t="s">
        <v>2082</v>
      </c>
    </row>
    <row r="581" spans="1:83" x14ac:dyDescent="0.25">
      <c r="A581" s="1">
        <v>69</v>
      </c>
      <c r="B581" s="2" t="s">
        <v>882</v>
      </c>
      <c r="C581" s="1" t="s">
        <v>883</v>
      </c>
      <c r="D581" s="7">
        <v>37151</v>
      </c>
      <c r="E581" s="9">
        <v>2001</v>
      </c>
      <c r="F581" s="13">
        <v>36911</v>
      </c>
      <c r="G581" s="13">
        <v>36911</v>
      </c>
      <c r="H581" s="11">
        <f t="shared" si="312"/>
        <v>240</v>
      </c>
      <c r="I581" s="11">
        <f t="shared" si="313"/>
        <v>240</v>
      </c>
      <c r="J581" s="9">
        <f t="shared" si="319"/>
        <v>2</v>
      </c>
      <c r="K581" s="9">
        <f t="shared" si="320"/>
        <v>0</v>
      </c>
      <c r="L581" s="9">
        <f t="shared" si="321"/>
        <v>1</v>
      </c>
      <c r="M581" s="9">
        <f t="shared" si="322"/>
        <v>0</v>
      </c>
      <c r="N581" s="1" t="s">
        <v>215</v>
      </c>
      <c r="O581" s="7" t="s">
        <v>1536</v>
      </c>
      <c r="P581" s="1" t="s">
        <v>727</v>
      </c>
      <c r="Q581" s="1">
        <v>1</v>
      </c>
      <c r="R581" s="1" t="s">
        <v>728</v>
      </c>
      <c r="S581" s="1">
        <f t="shared" si="323"/>
        <v>0</v>
      </c>
      <c r="T581" s="1">
        <f t="shared" si="324"/>
        <v>1</v>
      </c>
      <c r="U581" s="1">
        <f t="shared" si="325"/>
        <v>0</v>
      </c>
      <c r="V581" s="1">
        <f t="shared" si="326"/>
        <v>0</v>
      </c>
      <c r="W581" s="1">
        <f t="shared" si="327"/>
        <v>0</v>
      </c>
      <c r="X581" s="1">
        <f t="shared" si="316"/>
        <v>0</v>
      </c>
      <c r="Y581" s="1">
        <f t="shared" si="328"/>
        <v>0</v>
      </c>
      <c r="Z581" s="1">
        <f t="shared" si="329"/>
        <v>0</v>
      </c>
      <c r="AA581" s="1">
        <f t="shared" si="330"/>
        <v>0</v>
      </c>
      <c r="AB581" s="1">
        <f t="shared" si="331"/>
        <v>0</v>
      </c>
      <c r="AC581" s="1">
        <f t="shared" si="334"/>
        <v>0</v>
      </c>
      <c r="AD581" s="1">
        <f t="shared" si="332"/>
        <v>0</v>
      </c>
      <c r="AE581" s="1">
        <f t="shared" si="318"/>
        <v>0</v>
      </c>
      <c r="AF581" s="1">
        <f t="shared" si="308"/>
        <v>0</v>
      </c>
      <c r="AG581" s="1">
        <f t="shared" si="309"/>
        <v>0</v>
      </c>
      <c r="AH581" s="1">
        <v>0</v>
      </c>
      <c r="AI581" s="1">
        <v>0</v>
      </c>
      <c r="AJ581" s="1">
        <v>0</v>
      </c>
      <c r="AK581" s="1">
        <v>0</v>
      </c>
      <c r="AL581" s="1">
        <v>0</v>
      </c>
      <c r="AM581" s="1">
        <f t="shared" si="314"/>
        <v>0</v>
      </c>
      <c r="AN581" s="1">
        <v>0</v>
      </c>
      <c r="AO581" s="1">
        <f t="shared" si="335"/>
        <v>0</v>
      </c>
      <c r="AP581" s="1">
        <f t="shared" si="317"/>
        <v>0</v>
      </c>
      <c r="AQ581" s="1">
        <v>0</v>
      </c>
      <c r="AR581" s="1">
        <f t="shared" si="333"/>
        <v>0</v>
      </c>
      <c r="AS581" s="1">
        <v>0</v>
      </c>
      <c r="AT581" s="1">
        <v>0</v>
      </c>
      <c r="AU581" s="1">
        <v>0</v>
      </c>
      <c r="AV581" s="1">
        <v>1</v>
      </c>
      <c r="AW581" s="1">
        <v>0</v>
      </c>
      <c r="AX581" s="1">
        <v>0</v>
      </c>
      <c r="AY581" s="2" t="s">
        <v>1754</v>
      </c>
      <c r="AZ581" s="2" t="s">
        <v>1723</v>
      </c>
      <c r="BA581" s="2" t="s">
        <v>1911</v>
      </c>
      <c r="BB581" s="2" t="s">
        <v>1813</v>
      </c>
    </row>
    <row r="582" spans="1:83" x14ac:dyDescent="0.25">
      <c r="A582" s="1">
        <v>67</v>
      </c>
      <c r="B582" s="2" t="s">
        <v>775</v>
      </c>
      <c r="C582" s="1" t="s">
        <v>776</v>
      </c>
      <c r="D582" s="7">
        <v>37088</v>
      </c>
      <c r="E582" s="9">
        <v>2001</v>
      </c>
      <c r="F582" s="13">
        <v>36911</v>
      </c>
      <c r="G582" s="13">
        <v>36911</v>
      </c>
      <c r="H582" s="11">
        <f t="shared" si="312"/>
        <v>177</v>
      </c>
      <c r="I582" s="11">
        <f t="shared" si="313"/>
        <v>177</v>
      </c>
      <c r="J582" s="9">
        <f t="shared" si="319"/>
        <v>2</v>
      </c>
      <c r="K582" s="9">
        <f t="shared" si="320"/>
        <v>0</v>
      </c>
      <c r="L582" s="9">
        <f t="shared" si="321"/>
        <v>1</v>
      </c>
      <c r="M582" s="9">
        <f t="shared" si="322"/>
        <v>0</v>
      </c>
      <c r="N582" s="1" t="s">
        <v>215</v>
      </c>
      <c r="O582" s="7" t="s">
        <v>1809</v>
      </c>
      <c r="P582" s="1" t="s">
        <v>731</v>
      </c>
      <c r="Q582" s="1">
        <v>0</v>
      </c>
      <c r="R582" s="1" t="s">
        <v>732</v>
      </c>
      <c r="S582" s="1">
        <f t="shared" si="323"/>
        <v>0</v>
      </c>
      <c r="T582" s="1">
        <f t="shared" si="324"/>
        <v>0</v>
      </c>
      <c r="U582" s="1">
        <f t="shared" si="325"/>
        <v>1</v>
      </c>
      <c r="V582" s="1">
        <f t="shared" si="326"/>
        <v>0</v>
      </c>
      <c r="W582" s="1">
        <f t="shared" si="327"/>
        <v>0</v>
      </c>
      <c r="X582" s="1">
        <f t="shared" si="316"/>
        <v>0</v>
      </c>
      <c r="Y582" s="1">
        <f t="shared" si="328"/>
        <v>0</v>
      </c>
      <c r="Z582" s="1">
        <f t="shared" si="329"/>
        <v>0</v>
      </c>
      <c r="AA582" s="1">
        <f t="shared" si="330"/>
        <v>0</v>
      </c>
      <c r="AB582" s="1">
        <f t="shared" si="331"/>
        <v>0</v>
      </c>
      <c r="AC582" s="1">
        <f t="shared" si="334"/>
        <v>0</v>
      </c>
      <c r="AD582" s="1">
        <f t="shared" si="332"/>
        <v>0</v>
      </c>
      <c r="AE582" s="1">
        <f t="shared" si="318"/>
        <v>0</v>
      </c>
      <c r="AF582" s="1">
        <f t="shared" si="308"/>
        <v>0</v>
      </c>
      <c r="AG582" s="1">
        <f t="shared" si="309"/>
        <v>0</v>
      </c>
      <c r="AH582" s="1">
        <v>0</v>
      </c>
      <c r="AI582" s="1">
        <v>0</v>
      </c>
      <c r="AJ582" s="1">
        <v>0</v>
      </c>
      <c r="AK582" s="1">
        <v>0</v>
      </c>
      <c r="AL582" s="1">
        <v>0</v>
      </c>
      <c r="AM582" s="1">
        <f t="shared" si="314"/>
        <v>0</v>
      </c>
      <c r="AN582" s="1">
        <v>0</v>
      </c>
      <c r="AO582" s="1">
        <f t="shared" si="335"/>
        <v>0</v>
      </c>
      <c r="AP582" s="1">
        <f t="shared" si="317"/>
        <v>0</v>
      </c>
      <c r="AQ582" s="1">
        <v>0</v>
      </c>
      <c r="AR582" s="1">
        <f t="shared" si="333"/>
        <v>0</v>
      </c>
      <c r="AS582" s="1">
        <v>0</v>
      </c>
      <c r="AT582" s="1">
        <v>1</v>
      </c>
      <c r="AU582" s="1">
        <v>0</v>
      </c>
      <c r="AV582" s="1">
        <v>0</v>
      </c>
      <c r="AW582" s="1">
        <v>0</v>
      </c>
      <c r="AX582" s="1">
        <v>0</v>
      </c>
      <c r="AY582" s="2" t="s">
        <v>1746</v>
      </c>
      <c r="AZ582" s="2" t="s">
        <v>1751</v>
      </c>
      <c r="BA582" s="2" t="s">
        <v>1904</v>
      </c>
      <c r="BB582" s="2" t="s">
        <v>1813</v>
      </c>
    </row>
    <row r="583" spans="1:83" x14ac:dyDescent="0.25">
      <c r="A583" s="1">
        <v>68</v>
      </c>
      <c r="B583" s="2" t="s">
        <v>775</v>
      </c>
      <c r="C583" s="1" t="s">
        <v>372</v>
      </c>
      <c r="D583" s="7">
        <v>36471</v>
      </c>
      <c r="E583" s="9">
        <v>1999</v>
      </c>
      <c r="F583" s="13"/>
      <c r="G583" s="13"/>
      <c r="H583" s="11"/>
      <c r="I583" s="11"/>
      <c r="J583" s="9">
        <f t="shared" si="319"/>
        <v>3</v>
      </c>
      <c r="K583" s="9">
        <f t="shared" si="320"/>
        <v>0</v>
      </c>
      <c r="L583" s="9">
        <f t="shared" si="321"/>
        <v>0</v>
      </c>
      <c r="M583" s="9">
        <f t="shared" si="322"/>
        <v>1</v>
      </c>
      <c r="N583" s="1" t="s">
        <v>1879</v>
      </c>
      <c r="O583" s="7">
        <v>36913</v>
      </c>
      <c r="P583" s="1" t="s">
        <v>727</v>
      </c>
      <c r="Q583" s="1">
        <v>1</v>
      </c>
      <c r="R583" s="1" t="s">
        <v>728</v>
      </c>
      <c r="S583" s="1">
        <f t="shared" si="323"/>
        <v>0</v>
      </c>
      <c r="T583" s="1">
        <f t="shared" si="324"/>
        <v>1</v>
      </c>
      <c r="U583" s="1">
        <f t="shared" si="325"/>
        <v>0</v>
      </c>
      <c r="V583" s="1">
        <f t="shared" si="326"/>
        <v>0</v>
      </c>
      <c r="W583" s="1">
        <f t="shared" si="327"/>
        <v>0</v>
      </c>
      <c r="X583" s="1">
        <f t="shared" si="316"/>
        <v>1</v>
      </c>
      <c r="Y583" s="1">
        <f t="shared" si="328"/>
        <v>0</v>
      </c>
      <c r="Z583" s="1">
        <f t="shared" si="329"/>
        <v>0</v>
      </c>
      <c r="AA583" s="1">
        <f t="shared" si="330"/>
        <v>0</v>
      </c>
      <c r="AB583" s="1">
        <f t="shared" si="331"/>
        <v>0</v>
      </c>
      <c r="AC583" s="1">
        <f t="shared" si="334"/>
        <v>0</v>
      </c>
      <c r="AD583" s="1">
        <f t="shared" si="332"/>
        <v>0</v>
      </c>
      <c r="AE583" s="1">
        <f t="shared" si="318"/>
        <v>0</v>
      </c>
      <c r="AF583" s="1">
        <f t="shared" si="308"/>
        <v>0</v>
      </c>
      <c r="AG583" s="1">
        <f t="shared" si="309"/>
        <v>0</v>
      </c>
      <c r="AH583" s="1">
        <v>0</v>
      </c>
      <c r="AI583" s="1">
        <v>0</v>
      </c>
      <c r="AJ583" s="1">
        <v>0</v>
      </c>
      <c r="AK583" s="1">
        <v>0</v>
      </c>
      <c r="AL583" s="1">
        <v>0</v>
      </c>
      <c r="AM583" s="1">
        <f t="shared" si="314"/>
        <v>0</v>
      </c>
      <c r="AN583" s="1">
        <v>0</v>
      </c>
      <c r="AO583" s="1">
        <f t="shared" si="335"/>
        <v>0</v>
      </c>
      <c r="AP583" s="1">
        <f t="shared" si="317"/>
        <v>0</v>
      </c>
      <c r="AQ583" s="1">
        <v>0</v>
      </c>
      <c r="AR583" s="1">
        <f t="shared" si="333"/>
        <v>0</v>
      </c>
      <c r="AS583" s="1">
        <v>0</v>
      </c>
      <c r="AT583" s="1">
        <v>0</v>
      </c>
      <c r="AU583" s="1">
        <v>0</v>
      </c>
      <c r="AV583" s="1">
        <v>0</v>
      </c>
      <c r="AW583" s="1">
        <v>0</v>
      </c>
      <c r="AX583" s="1">
        <v>0</v>
      </c>
      <c r="AY583" s="2" t="s">
        <v>1722</v>
      </c>
      <c r="AZ583" s="2"/>
      <c r="BA583" s="2"/>
      <c r="BB583" s="2"/>
    </row>
    <row r="584" spans="1:83" x14ac:dyDescent="0.25">
      <c r="A584" s="1">
        <v>66</v>
      </c>
      <c r="B584" s="1" t="s">
        <v>1056</v>
      </c>
      <c r="C584" s="1" t="s">
        <v>151</v>
      </c>
      <c r="D584" s="7">
        <v>39293</v>
      </c>
      <c r="E584" s="9">
        <v>2007</v>
      </c>
      <c r="F584" s="13">
        <v>38372</v>
      </c>
      <c r="G584" s="13">
        <v>36911</v>
      </c>
      <c r="H584" s="11">
        <f t="shared" ref="H584:H591" si="336">D584-F584</f>
        <v>921</v>
      </c>
      <c r="I584" s="11">
        <f t="shared" ref="I584:I591" si="337">D584-G584</f>
        <v>2382</v>
      </c>
      <c r="J584" s="9">
        <f t="shared" si="319"/>
        <v>2</v>
      </c>
      <c r="K584" s="9">
        <f t="shared" si="320"/>
        <v>0</v>
      </c>
      <c r="L584" s="9">
        <f t="shared" si="321"/>
        <v>1</v>
      </c>
      <c r="M584" s="9">
        <f t="shared" si="322"/>
        <v>0</v>
      </c>
      <c r="N584" s="1" t="s">
        <v>215</v>
      </c>
      <c r="O584" s="7" t="s">
        <v>1609</v>
      </c>
      <c r="P584" s="1" t="s">
        <v>727</v>
      </c>
      <c r="Q584" s="1">
        <v>1</v>
      </c>
      <c r="R584" s="1" t="s">
        <v>728</v>
      </c>
      <c r="S584" s="1">
        <f t="shared" si="323"/>
        <v>0</v>
      </c>
      <c r="T584" s="1">
        <f t="shared" si="324"/>
        <v>1</v>
      </c>
      <c r="U584" s="1">
        <f t="shared" si="325"/>
        <v>0</v>
      </c>
      <c r="V584" s="1">
        <f t="shared" si="326"/>
        <v>0</v>
      </c>
      <c r="W584" s="1">
        <f t="shared" si="327"/>
        <v>0</v>
      </c>
      <c r="X584" s="1">
        <f t="shared" si="316"/>
        <v>1</v>
      </c>
      <c r="Y584" s="1">
        <f t="shared" si="328"/>
        <v>0</v>
      </c>
      <c r="Z584" s="1">
        <f t="shared" si="329"/>
        <v>0</v>
      </c>
      <c r="AA584" s="1">
        <f t="shared" si="330"/>
        <v>0</v>
      </c>
      <c r="AB584" s="1">
        <f t="shared" si="331"/>
        <v>0</v>
      </c>
      <c r="AC584" s="1">
        <f t="shared" si="334"/>
        <v>0</v>
      </c>
      <c r="AD584" s="1">
        <f t="shared" si="332"/>
        <v>0</v>
      </c>
      <c r="AE584" s="1">
        <f t="shared" si="318"/>
        <v>0</v>
      </c>
      <c r="AF584" s="1">
        <f t="shared" si="308"/>
        <v>0</v>
      </c>
      <c r="AG584" s="1">
        <f t="shared" si="309"/>
        <v>0</v>
      </c>
      <c r="AH584" s="1">
        <v>0</v>
      </c>
      <c r="AI584" s="1">
        <v>0</v>
      </c>
      <c r="AJ584" s="1">
        <v>0</v>
      </c>
      <c r="AK584" s="1">
        <v>0</v>
      </c>
      <c r="AL584" s="1">
        <v>0</v>
      </c>
      <c r="AM584" s="1">
        <f t="shared" si="314"/>
        <v>0</v>
      </c>
      <c r="AN584" s="1">
        <v>0</v>
      </c>
      <c r="AO584" s="1">
        <f t="shared" si="335"/>
        <v>0</v>
      </c>
      <c r="AP584" s="1">
        <f t="shared" si="317"/>
        <v>0</v>
      </c>
      <c r="AQ584" s="1">
        <v>0</v>
      </c>
      <c r="AR584" s="1">
        <f t="shared" si="333"/>
        <v>0</v>
      </c>
      <c r="AS584" s="1">
        <v>0</v>
      </c>
      <c r="AT584" s="1">
        <v>0</v>
      </c>
      <c r="AU584" s="1">
        <v>0</v>
      </c>
      <c r="AV584" s="1">
        <v>0</v>
      </c>
      <c r="AW584" s="1">
        <v>0</v>
      </c>
      <c r="AX584" s="1">
        <v>0</v>
      </c>
      <c r="AY584" s="2" t="s">
        <v>1722</v>
      </c>
      <c r="AZ584" s="2" t="s">
        <v>1598</v>
      </c>
      <c r="BA584" s="2" t="s">
        <v>1905</v>
      </c>
      <c r="BB584" s="2" t="s">
        <v>1813</v>
      </c>
      <c r="BC584" s="1">
        <v>1</v>
      </c>
      <c r="BE584" s="1">
        <v>0</v>
      </c>
      <c r="BG584" s="1">
        <v>0</v>
      </c>
      <c r="BH584" s="1">
        <v>0</v>
      </c>
      <c r="BI584" s="1">
        <v>0</v>
      </c>
      <c r="BJ584" s="1">
        <v>1</v>
      </c>
      <c r="BK584" s="1">
        <v>1</v>
      </c>
      <c r="BL584" s="1">
        <v>0</v>
      </c>
      <c r="BM584" s="1">
        <v>1</v>
      </c>
      <c r="BN584" s="1" t="s">
        <v>152</v>
      </c>
      <c r="BO584" s="1">
        <v>0</v>
      </c>
      <c r="BP584" s="1">
        <v>1</v>
      </c>
      <c r="BQ584" s="1">
        <v>0</v>
      </c>
      <c r="BR584" s="1">
        <v>0</v>
      </c>
      <c r="BS584" s="1">
        <v>0</v>
      </c>
      <c r="BT584" s="1">
        <v>0</v>
      </c>
      <c r="BU584" s="1">
        <v>0</v>
      </c>
      <c r="BV584" s="1">
        <v>1</v>
      </c>
      <c r="BW584" s="1">
        <v>1</v>
      </c>
      <c r="BX584" s="1">
        <v>1</v>
      </c>
      <c r="BY584" s="1">
        <v>0</v>
      </c>
      <c r="CB584" s="1">
        <v>0</v>
      </c>
      <c r="CC584" s="1">
        <v>0</v>
      </c>
      <c r="CD584" s="1">
        <v>0</v>
      </c>
    </row>
    <row r="585" spans="1:83" x14ac:dyDescent="0.25">
      <c r="A585" s="1">
        <v>65</v>
      </c>
      <c r="B585" s="1" t="s">
        <v>1310</v>
      </c>
      <c r="C585" s="1" t="s">
        <v>1428</v>
      </c>
      <c r="D585" s="7">
        <v>37997</v>
      </c>
      <c r="E585" s="9">
        <v>2004</v>
      </c>
      <c r="F585" s="13">
        <v>36911</v>
      </c>
      <c r="G585" s="13">
        <v>36911</v>
      </c>
      <c r="H585" s="11">
        <f t="shared" si="336"/>
        <v>1086</v>
      </c>
      <c r="I585" s="11">
        <f t="shared" si="337"/>
        <v>1086</v>
      </c>
      <c r="J585" s="9">
        <f t="shared" si="319"/>
        <v>2</v>
      </c>
      <c r="K585" s="9">
        <f t="shared" si="320"/>
        <v>0</v>
      </c>
      <c r="L585" s="9">
        <f t="shared" si="321"/>
        <v>1</v>
      </c>
      <c r="M585" s="9">
        <f t="shared" si="322"/>
        <v>0</v>
      </c>
      <c r="N585" s="1" t="s">
        <v>215</v>
      </c>
      <c r="O585" s="7" t="s">
        <v>1604</v>
      </c>
      <c r="P585" s="1" t="s">
        <v>727</v>
      </c>
      <c r="Q585" s="1">
        <v>1</v>
      </c>
      <c r="R585" s="1" t="s">
        <v>728</v>
      </c>
      <c r="S585" s="1">
        <f t="shared" si="323"/>
        <v>0</v>
      </c>
      <c r="T585" s="1">
        <f t="shared" si="324"/>
        <v>1</v>
      </c>
      <c r="U585" s="1">
        <f t="shared" si="325"/>
        <v>0</v>
      </c>
      <c r="V585" s="1">
        <f t="shared" si="326"/>
        <v>0</v>
      </c>
      <c r="W585" s="1">
        <f t="shared" si="327"/>
        <v>0</v>
      </c>
      <c r="X585" s="1">
        <f t="shared" si="316"/>
        <v>0</v>
      </c>
      <c r="Y585" s="1">
        <f t="shared" si="328"/>
        <v>0</v>
      </c>
      <c r="Z585" s="1">
        <f t="shared" si="329"/>
        <v>0</v>
      </c>
      <c r="AA585" s="1">
        <f t="shared" si="330"/>
        <v>0</v>
      </c>
      <c r="AB585" s="1">
        <f t="shared" si="331"/>
        <v>0</v>
      </c>
      <c r="AC585" s="1">
        <f t="shared" si="334"/>
        <v>0</v>
      </c>
      <c r="AD585" s="1">
        <f t="shared" si="332"/>
        <v>0</v>
      </c>
      <c r="AE585" s="1">
        <f t="shared" si="318"/>
        <v>0</v>
      </c>
      <c r="AF585" s="1">
        <f t="shared" si="308"/>
        <v>0</v>
      </c>
      <c r="AG585" s="1">
        <f t="shared" si="309"/>
        <v>0</v>
      </c>
      <c r="AH585" s="1">
        <v>0</v>
      </c>
      <c r="AI585" s="1">
        <v>0</v>
      </c>
      <c r="AJ585" s="1">
        <v>0</v>
      </c>
      <c r="AK585" s="1">
        <v>0</v>
      </c>
      <c r="AL585" s="1">
        <v>0</v>
      </c>
      <c r="AM585" s="1">
        <f t="shared" si="314"/>
        <v>0</v>
      </c>
      <c r="AN585" s="1">
        <v>0</v>
      </c>
      <c r="AO585" s="1">
        <f t="shared" si="335"/>
        <v>0</v>
      </c>
      <c r="AP585" s="1">
        <f t="shared" si="317"/>
        <v>0</v>
      </c>
      <c r="AQ585" s="1">
        <v>0</v>
      </c>
      <c r="AR585" s="1">
        <f t="shared" si="333"/>
        <v>0</v>
      </c>
      <c r="AS585" s="1">
        <v>0</v>
      </c>
      <c r="AT585" s="1">
        <v>0</v>
      </c>
      <c r="AU585" s="1">
        <v>0</v>
      </c>
      <c r="AV585" s="1">
        <v>0</v>
      </c>
      <c r="AW585" s="1">
        <v>0</v>
      </c>
      <c r="AX585" s="1">
        <v>0</v>
      </c>
      <c r="AY585" s="2" t="s">
        <v>1603</v>
      </c>
      <c r="AZ585" s="2" t="s">
        <v>1751</v>
      </c>
      <c r="BA585" s="2" t="s">
        <v>1904</v>
      </c>
      <c r="BB585" s="2" t="s">
        <v>1813</v>
      </c>
    </row>
    <row r="586" spans="1:83" x14ac:dyDescent="0.25">
      <c r="A586" s="1">
        <v>61</v>
      </c>
      <c r="B586" s="2" t="s">
        <v>840</v>
      </c>
      <c r="C586" s="1" t="s">
        <v>841</v>
      </c>
      <c r="D586" s="7">
        <v>36955</v>
      </c>
      <c r="E586" s="9">
        <v>2001</v>
      </c>
      <c r="F586" s="13">
        <v>36911</v>
      </c>
      <c r="G586" s="13">
        <v>36911</v>
      </c>
      <c r="H586" s="11">
        <f t="shared" si="336"/>
        <v>44</v>
      </c>
      <c r="I586" s="11">
        <f t="shared" si="337"/>
        <v>44</v>
      </c>
      <c r="J586" s="9">
        <f t="shared" si="319"/>
        <v>2</v>
      </c>
      <c r="K586" s="9">
        <f t="shared" si="320"/>
        <v>0</v>
      </c>
      <c r="L586" s="9">
        <f t="shared" si="321"/>
        <v>1</v>
      </c>
      <c r="M586" s="9">
        <f t="shared" si="322"/>
        <v>0</v>
      </c>
      <c r="N586" s="1" t="s">
        <v>215</v>
      </c>
      <c r="O586" s="7" t="s">
        <v>1514</v>
      </c>
      <c r="P586" s="1" t="s">
        <v>727</v>
      </c>
      <c r="Q586" s="1">
        <v>1</v>
      </c>
      <c r="R586" s="1" t="s">
        <v>728</v>
      </c>
      <c r="S586" s="1">
        <f t="shared" si="323"/>
        <v>0</v>
      </c>
      <c r="T586" s="1">
        <f t="shared" si="324"/>
        <v>1</v>
      </c>
      <c r="U586" s="1">
        <f t="shared" si="325"/>
        <v>0</v>
      </c>
      <c r="V586" s="1">
        <f t="shared" si="326"/>
        <v>0</v>
      </c>
      <c r="W586" s="1">
        <f t="shared" si="327"/>
        <v>0</v>
      </c>
      <c r="X586" s="1">
        <f t="shared" si="316"/>
        <v>0</v>
      </c>
      <c r="Y586" s="1">
        <v>1</v>
      </c>
      <c r="Z586" s="1">
        <f t="shared" si="329"/>
        <v>0</v>
      </c>
      <c r="AA586" s="1">
        <f t="shared" si="330"/>
        <v>0</v>
      </c>
      <c r="AB586" s="1">
        <f t="shared" si="331"/>
        <v>0</v>
      </c>
      <c r="AC586" s="1">
        <f t="shared" si="334"/>
        <v>0</v>
      </c>
      <c r="AD586" s="1">
        <f t="shared" si="332"/>
        <v>0</v>
      </c>
      <c r="AE586" s="1">
        <f t="shared" si="318"/>
        <v>0</v>
      </c>
      <c r="AF586" s="1">
        <f t="shared" si="308"/>
        <v>0</v>
      </c>
      <c r="AG586" s="1">
        <f t="shared" si="309"/>
        <v>0</v>
      </c>
      <c r="AH586" s="1">
        <v>0</v>
      </c>
      <c r="AI586" s="1">
        <v>0</v>
      </c>
      <c r="AJ586" s="1">
        <v>0</v>
      </c>
      <c r="AK586" s="1">
        <v>0</v>
      </c>
      <c r="AL586" s="1">
        <v>0</v>
      </c>
      <c r="AM586" s="1">
        <f t="shared" si="314"/>
        <v>0</v>
      </c>
      <c r="AN586" s="1">
        <v>0</v>
      </c>
      <c r="AO586" s="1">
        <f t="shared" si="335"/>
        <v>0</v>
      </c>
      <c r="AP586" s="1">
        <f t="shared" si="317"/>
        <v>0</v>
      </c>
      <c r="AQ586" s="1">
        <v>0</v>
      </c>
      <c r="AR586" s="1">
        <f t="shared" si="333"/>
        <v>0</v>
      </c>
      <c r="AS586" s="1">
        <v>0</v>
      </c>
      <c r="AT586" s="1">
        <v>0</v>
      </c>
      <c r="AU586" s="1">
        <v>0</v>
      </c>
      <c r="AV586" s="1">
        <v>0</v>
      </c>
      <c r="AW586" s="1">
        <v>0</v>
      </c>
      <c r="AX586" s="1">
        <v>0</v>
      </c>
      <c r="AY586" s="2" t="s">
        <v>1512</v>
      </c>
      <c r="AZ586" s="2" t="s">
        <v>1513</v>
      </c>
      <c r="BA586" s="2" t="s">
        <v>1913</v>
      </c>
      <c r="BB586" s="2" t="s">
        <v>1813</v>
      </c>
    </row>
    <row r="587" spans="1:83" x14ac:dyDescent="0.25">
      <c r="A587" s="1">
        <v>60</v>
      </c>
      <c r="B587" s="2" t="s">
        <v>996</v>
      </c>
      <c r="C587" s="1" t="s">
        <v>997</v>
      </c>
      <c r="D587" s="7">
        <v>37046</v>
      </c>
      <c r="E587" s="9">
        <v>2001</v>
      </c>
      <c r="F587" s="13">
        <v>36911</v>
      </c>
      <c r="G587" s="13">
        <v>36911</v>
      </c>
      <c r="H587" s="11">
        <f t="shared" si="336"/>
        <v>135</v>
      </c>
      <c r="I587" s="11">
        <f t="shared" si="337"/>
        <v>135</v>
      </c>
      <c r="J587" s="9">
        <f t="shared" si="319"/>
        <v>2</v>
      </c>
      <c r="K587" s="9">
        <f t="shared" si="320"/>
        <v>0</v>
      </c>
      <c r="L587" s="9">
        <f t="shared" si="321"/>
        <v>1</v>
      </c>
      <c r="M587" s="9">
        <f t="shared" si="322"/>
        <v>0</v>
      </c>
      <c r="N587" s="1" t="s">
        <v>215</v>
      </c>
      <c r="O587" s="7" t="s">
        <v>1682</v>
      </c>
      <c r="P587" s="1" t="s">
        <v>727</v>
      </c>
      <c r="Q587" s="1">
        <v>1</v>
      </c>
      <c r="R587" s="1" t="s">
        <v>728</v>
      </c>
      <c r="S587" s="1">
        <f t="shared" si="323"/>
        <v>0</v>
      </c>
      <c r="T587" s="1">
        <f t="shared" si="324"/>
        <v>1</v>
      </c>
      <c r="U587" s="1">
        <f t="shared" si="325"/>
        <v>0</v>
      </c>
      <c r="V587" s="1">
        <f t="shared" si="326"/>
        <v>0</v>
      </c>
      <c r="W587" s="1">
        <f t="shared" si="327"/>
        <v>0</v>
      </c>
      <c r="X587" s="1">
        <f t="shared" si="316"/>
        <v>0</v>
      </c>
      <c r="Y587" s="1">
        <f t="shared" ref="Y587:Y634" si="338">IF(AY587="STAFF ASSISTANT",1,0)</f>
        <v>0</v>
      </c>
      <c r="Z587" s="1">
        <f t="shared" si="329"/>
        <v>1</v>
      </c>
      <c r="AA587" s="1">
        <f t="shared" si="330"/>
        <v>0</v>
      </c>
      <c r="AB587" s="1">
        <f t="shared" si="331"/>
        <v>0</v>
      </c>
      <c r="AC587" s="1">
        <f t="shared" si="334"/>
        <v>0</v>
      </c>
      <c r="AD587" s="1">
        <f t="shared" si="332"/>
        <v>0</v>
      </c>
      <c r="AE587" s="1">
        <f t="shared" si="318"/>
        <v>0</v>
      </c>
      <c r="AF587" s="1">
        <f t="shared" si="308"/>
        <v>0</v>
      </c>
      <c r="AG587" s="1">
        <f t="shared" si="309"/>
        <v>0</v>
      </c>
      <c r="AH587" s="1">
        <v>0</v>
      </c>
      <c r="AI587" s="1">
        <v>0</v>
      </c>
      <c r="AJ587" s="1">
        <v>0</v>
      </c>
      <c r="AK587" s="1">
        <v>0</v>
      </c>
      <c r="AL587" s="1">
        <v>0</v>
      </c>
      <c r="AM587" s="1">
        <f t="shared" si="314"/>
        <v>0</v>
      </c>
      <c r="AN587" s="1">
        <v>0</v>
      </c>
      <c r="AO587" s="1">
        <f t="shared" si="335"/>
        <v>0</v>
      </c>
      <c r="AP587" s="1">
        <f t="shared" si="317"/>
        <v>0</v>
      </c>
      <c r="AQ587" s="1">
        <v>0</v>
      </c>
      <c r="AR587" s="1">
        <f t="shared" si="333"/>
        <v>0</v>
      </c>
      <c r="AS587" s="1">
        <v>0</v>
      </c>
      <c r="AT587" s="1">
        <v>0</v>
      </c>
      <c r="AU587" s="1">
        <v>0</v>
      </c>
      <c r="AV587" s="1">
        <v>0</v>
      </c>
      <c r="AW587" s="1">
        <v>0</v>
      </c>
      <c r="AX587" s="1">
        <v>0</v>
      </c>
      <c r="AY587" s="2" t="s">
        <v>1769</v>
      </c>
      <c r="AZ587" s="2" t="s">
        <v>1740</v>
      </c>
      <c r="BA587" s="2" t="s">
        <v>1907</v>
      </c>
      <c r="BB587" s="2" t="s">
        <v>1813</v>
      </c>
    </row>
    <row r="588" spans="1:83" x14ac:dyDescent="0.25">
      <c r="A588" s="1">
        <v>59</v>
      </c>
      <c r="B588" s="1" t="s">
        <v>1085</v>
      </c>
      <c r="C588" s="1" t="s">
        <v>1086</v>
      </c>
      <c r="D588" s="7">
        <v>37955</v>
      </c>
      <c r="E588" s="9">
        <v>2003</v>
      </c>
      <c r="F588" s="13">
        <v>36911</v>
      </c>
      <c r="G588" s="13">
        <v>36911</v>
      </c>
      <c r="H588" s="11">
        <f t="shared" si="336"/>
        <v>1044</v>
      </c>
      <c r="I588" s="11">
        <f t="shared" si="337"/>
        <v>1044</v>
      </c>
      <c r="J588" s="9">
        <f t="shared" si="319"/>
        <v>2</v>
      </c>
      <c r="K588" s="9">
        <f t="shared" si="320"/>
        <v>0</v>
      </c>
      <c r="L588" s="9">
        <f t="shared" si="321"/>
        <v>1</v>
      </c>
      <c r="M588" s="9">
        <f t="shared" si="322"/>
        <v>0</v>
      </c>
      <c r="N588" s="1" t="s">
        <v>215</v>
      </c>
      <c r="O588" s="7" t="s">
        <v>1618</v>
      </c>
      <c r="P588" s="1" t="s">
        <v>727</v>
      </c>
      <c r="Q588" s="1">
        <v>1</v>
      </c>
      <c r="R588" s="1" t="s">
        <v>728</v>
      </c>
      <c r="S588" s="1">
        <f t="shared" si="323"/>
        <v>0</v>
      </c>
      <c r="T588" s="1">
        <f t="shared" si="324"/>
        <v>1</v>
      </c>
      <c r="U588" s="1">
        <f t="shared" si="325"/>
        <v>0</v>
      </c>
      <c r="V588" s="1">
        <f t="shared" si="326"/>
        <v>0</v>
      </c>
      <c r="W588" s="1">
        <f t="shared" si="327"/>
        <v>0</v>
      </c>
      <c r="X588" s="1">
        <f t="shared" si="316"/>
        <v>0</v>
      </c>
      <c r="Y588" s="1">
        <f t="shared" si="338"/>
        <v>1</v>
      </c>
      <c r="Z588" s="1">
        <f t="shared" si="329"/>
        <v>0</v>
      </c>
      <c r="AA588" s="1">
        <f t="shared" si="330"/>
        <v>0</v>
      </c>
      <c r="AB588" s="1">
        <f t="shared" si="331"/>
        <v>0</v>
      </c>
      <c r="AC588" s="1">
        <f t="shared" si="334"/>
        <v>0</v>
      </c>
      <c r="AD588" s="1">
        <f t="shared" si="332"/>
        <v>0</v>
      </c>
      <c r="AE588" s="1">
        <f t="shared" si="318"/>
        <v>0</v>
      </c>
      <c r="AF588" s="1">
        <f t="shared" si="308"/>
        <v>0</v>
      </c>
      <c r="AG588" s="1">
        <f t="shared" si="309"/>
        <v>0</v>
      </c>
      <c r="AH588" s="1">
        <v>0</v>
      </c>
      <c r="AI588" s="1">
        <v>0</v>
      </c>
      <c r="AJ588" s="1">
        <v>0</v>
      </c>
      <c r="AK588" s="1">
        <v>0</v>
      </c>
      <c r="AL588" s="1">
        <v>0</v>
      </c>
      <c r="AM588" s="1">
        <f t="shared" si="314"/>
        <v>0</v>
      </c>
      <c r="AN588" s="1">
        <v>0</v>
      </c>
      <c r="AO588" s="1">
        <f t="shared" si="335"/>
        <v>0</v>
      </c>
      <c r="AP588" s="1">
        <f t="shared" si="317"/>
        <v>0</v>
      </c>
      <c r="AQ588" s="1">
        <v>0</v>
      </c>
      <c r="AR588" s="1">
        <f t="shared" si="333"/>
        <v>0</v>
      </c>
      <c r="AS588" s="1">
        <v>0</v>
      </c>
      <c r="AT588" s="1">
        <v>0</v>
      </c>
      <c r="AU588" s="1">
        <v>0</v>
      </c>
      <c r="AV588" s="1">
        <v>0</v>
      </c>
      <c r="AW588" s="1">
        <v>0</v>
      </c>
      <c r="AX588" s="1">
        <v>0</v>
      </c>
      <c r="AY588" s="2" t="s">
        <v>1735</v>
      </c>
      <c r="AZ588" s="2" t="s">
        <v>1736</v>
      </c>
      <c r="BA588" s="2" t="s">
        <v>1906</v>
      </c>
      <c r="BB588" s="2" t="s">
        <v>1813</v>
      </c>
    </row>
    <row r="589" spans="1:83" x14ac:dyDescent="0.25">
      <c r="A589" s="1">
        <v>58</v>
      </c>
      <c r="B589" s="1" t="s">
        <v>805</v>
      </c>
      <c r="C589" s="1" t="s">
        <v>513</v>
      </c>
      <c r="D589" s="7">
        <v>37286</v>
      </c>
      <c r="E589" s="9">
        <v>2002</v>
      </c>
      <c r="F589" s="13">
        <v>36911</v>
      </c>
      <c r="G589" s="13">
        <v>36911</v>
      </c>
      <c r="H589" s="11">
        <f t="shared" si="336"/>
        <v>375</v>
      </c>
      <c r="I589" s="11">
        <f t="shared" si="337"/>
        <v>375</v>
      </c>
      <c r="J589" s="9">
        <f t="shared" si="319"/>
        <v>2</v>
      </c>
      <c r="K589" s="9">
        <f t="shared" si="320"/>
        <v>0</v>
      </c>
      <c r="L589" s="9">
        <f t="shared" si="321"/>
        <v>1</v>
      </c>
      <c r="M589" s="9">
        <f t="shared" si="322"/>
        <v>0</v>
      </c>
      <c r="N589" s="1" t="s">
        <v>215</v>
      </c>
      <c r="O589" s="7" t="s">
        <v>1809</v>
      </c>
      <c r="P589" s="1" t="s">
        <v>727</v>
      </c>
      <c r="Q589" s="1">
        <v>1</v>
      </c>
      <c r="R589" s="1" t="s">
        <v>728</v>
      </c>
      <c r="S589" s="1">
        <f t="shared" si="323"/>
        <v>0</v>
      </c>
      <c r="T589" s="1">
        <f t="shared" si="324"/>
        <v>1</v>
      </c>
      <c r="U589" s="1">
        <f t="shared" si="325"/>
        <v>0</v>
      </c>
      <c r="V589" s="1">
        <f t="shared" si="326"/>
        <v>0</v>
      </c>
      <c r="W589" s="1">
        <f t="shared" si="327"/>
        <v>0</v>
      </c>
      <c r="X589" s="1">
        <f t="shared" si="316"/>
        <v>1</v>
      </c>
      <c r="Y589" s="1">
        <f t="shared" si="338"/>
        <v>0</v>
      </c>
      <c r="Z589" s="1">
        <f t="shared" si="329"/>
        <v>0</v>
      </c>
      <c r="AA589" s="1">
        <f t="shared" si="330"/>
        <v>0</v>
      </c>
      <c r="AB589" s="1">
        <f t="shared" si="331"/>
        <v>0</v>
      </c>
      <c r="AC589" s="1">
        <f t="shared" si="334"/>
        <v>0</v>
      </c>
      <c r="AD589" s="1">
        <f t="shared" si="332"/>
        <v>0</v>
      </c>
      <c r="AE589" s="1">
        <f t="shared" si="318"/>
        <v>0</v>
      </c>
      <c r="AF589" s="1">
        <f t="shared" si="308"/>
        <v>0</v>
      </c>
      <c r="AG589" s="1">
        <f t="shared" si="309"/>
        <v>0</v>
      </c>
      <c r="AH589" s="1">
        <v>0</v>
      </c>
      <c r="AI589" s="1">
        <v>0</v>
      </c>
      <c r="AJ589" s="1">
        <v>0</v>
      </c>
      <c r="AK589" s="1">
        <v>0</v>
      </c>
      <c r="AL589" s="1">
        <v>0</v>
      </c>
      <c r="AM589" s="1">
        <f t="shared" si="314"/>
        <v>0</v>
      </c>
      <c r="AN589" s="1">
        <v>0</v>
      </c>
      <c r="AO589" s="1">
        <f t="shared" si="335"/>
        <v>0</v>
      </c>
      <c r="AP589" s="1">
        <f t="shared" si="317"/>
        <v>0</v>
      </c>
      <c r="AQ589" s="1">
        <v>0</v>
      </c>
      <c r="AR589" s="1">
        <f t="shared" si="333"/>
        <v>0</v>
      </c>
      <c r="AS589" s="1">
        <v>0</v>
      </c>
      <c r="AT589" s="1">
        <v>0</v>
      </c>
      <c r="AU589" s="1">
        <v>0</v>
      </c>
      <c r="AV589" s="1">
        <v>0</v>
      </c>
      <c r="AW589" s="1">
        <v>0</v>
      </c>
      <c r="AX589" s="1">
        <v>0</v>
      </c>
      <c r="AY589" s="2" t="s">
        <v>1722</v>
      </c>
      <c r="AZ589" s="2" t="s">
        <v>1751</v>
      </c>
      <c r="BA589" s="2" t="s">
        <v>1904</v>
      </c>
      <c r="BB589" s="2" t="s">
        <v>1720</v>
      </c>
    </row>
    <row r="590" spans="1:83" x14ac:dyDescent="0.25">
      <c r="A590" s="1">
        <v>57</v>
      </c>
      <c r="B590" s="1" t="s">
        <v>1248</v>
      </c>
      <c r="C590" s="1" t="s">
        <v>1339</v>
      </c>
      <c r="D590" s="7">
        <v>37347</v>
      </c>
      <c r="E590" s="9">
        <v>2002</v>
      </c>
      <c r="F590" s="13">
        <v>36911</v>
      </c>
      <c r="G590" s="13">
        <v>36911</v>
      </c>
      <c r="H590" s="11">
        <f t="shared" si="336"/>
        <v>436</v>
      </c>
      <c r="I590" s="11">
        <f t="shared" si="337"/>
        <v>436</v>
      </c>
      <c r="J590" s="9">
        <f t="shared" si="319"/>
        <v>2</v>
      </c>
      <c r="K590" s="9">
        <f t="shared" si="320"/>
        <v>0</v>
      </c>
      <c r="L590" s="9">
        <f t="shared" si="321"/>
        <v>1</v>
      </c>
      <c r="M590" s="9">
        <f t="shared" si="322"/>
        <v>0</v>
      </c>
      <c r="N590" s="1" t="s">
        <v>215</v>
      </c>
      <c r="O590" s="7" t="s">
        <v>1809</v>
      </c>
      <c r="P590" s="1" t="s">
        <v>727</v>
      </c>
      <c r="Q590" s="1">
        <v>1</v>
      </c>
      <c r="R590" s="1" t="s">
        <v>728</v>
      </c>
      <c r="S590" s="1">
        <f t="shared" si="323"/>
        <v>0</v>
      </c>
      <c r="T590" s="1">
        <f t="shared" si="324"/>
        <v>1</v>
      </c>
      <c r="U590" s="1">
        <f t="shared" si="325"/>
        <v>0</v>
      </c>
      <c r="V590" s="1">
        <f t="shared" si="326"/>
        <v>1</v>
      </c>
      <c r="W590" s="1">
        <f t="shared" si="327"/>
        <v>0</v>
      </c>
      <c r="X590" s="1">
        <f t="shared" si="316"/>
        <v>0</v>
      </c>
      <c r="Y590" s="1">
        <f t="shared" si="338"/>
        <v>0</v>
      </c>
      <c r="Z590" s="1">
        <f t="shared" si="329"/>
        <v>0</v>
      </c>
      <c r="AA590" s="1">
        <f t="shared" si="330"/>
        <v>0</v>
      </c>
      <c r="AB590" s="1">
        <f t="shared" si="331"/>
        <v>0</v>
      </c>
      <c r="AC590" s="1">
        <f t="shared" si="334"/>
        <v>0</v>
      </c>
      <c r="AD590" s="1">
        <f t="shared" si="332"/>
        <v>0</v>
      </c>
      <c r="AE590" s="1">
        <f t="shared" si="318"/>
        <v>0</v>
      </c>
      <c r="AF590" s="1">
        <f t="shared" si="308"/>
        <v>0</v>
      </c>
      <c r="AG590" s="1">
        <f t="shared" si="309"/>
        <v>0</v>
      </c>
      <c r="AH590" s="1">
        <v>0</v>
      </c>
      <c r="AI590" s="1">
        <v>0</v>
      </c>
      <c r="AJ590" s="1">
        <v>0</v>
      </c>
      <c r="AK590" s="1">
        <v>0</v>
      </c>
      <c r="AL590" s="1">
        <v>0</v>
      </c>
      <c r="AM590" s="1">
        <f t="shared" si="314"/>
        <v>0</v>
      </c>
      <c r="AN590" s="1">
        <v>0</v>
      </c>
      <c r="AO590" s="1">
        <f t="shared" si="335"/>
        <v>0</v>
      </c>
      <c r="AP590" s="1">
        <f t="shared" si="317"/>
        <v>0</v>
      </c>
      <c r="AQ590" s="1">
        <v>0</v>
      </c>
      <c r="AR590" s="1">
        <f t="shared" si="333"/>
        <v>0</v>
      </c>
      <c r="AS590" s="1">
        <v>0</v>
      </c>
      <c r="AT590" s="1">
        <v>0</v>
      </c>
      <c r="AU590" s="1">
        <v>0</v>
      </c>
      <c r="AV590" s="1">
        <v>0</v>
      </c>
      <c r="AW590" s="1">
        <v>0</v>
      </c>
      <c r="AX590" s="1">
        <v>0</v>
      </c>
      <c r="AY590" s="2" t="s">
        <v>1814</v>
      </c>
      <c r="AZ590" s="2" t="s">
        <v>1727</v>
      </c>
      <c r="BA590" s="2" t="s">
        <v>1905</v>
      </c>
      <c r="BB590" s="2" t="s">
        <v>1813</v>
      </c>
    </row>
    <row r="591" spans="1:83" x14ac:dyDescent="0.25">
      <c r="A591" s="1">
        <v>56</v>
      </c>
      <c r="B591" s="2" t="s">
        <v>521</v>
      </c>
      <c r="C591" s="1" t="s">
        <v>522</v>
      </c>
      <c r="D591" s="7">
        <v>40475</v>
      </c>
      <c r="E591" s="9">
        <v>2010</v>
      </c>
      <c r="F591" s="13">
        <v>39833</v>
      </c>
      <c r="G591" s="13">
        <v>39833</v>
      </c>
      <c r="H591" s="11">
        <f t="shared" si="336"/>
        <v>642</v>
      </c>
      <c r="I591" s="11">
        <f t="shared" si="337"/>
        <v>642</v>
      </c>
      <c r="J591" s="9">
        <f t="shared" si="319"/>
        <v>1</v>
      </c>
      <c r="K591" s="9">
        <f t="shared" si="320"/>
        <v>1</v>
      </c>
      <c r="L591" s="9">
        <f t="shared" si="321"/>
        <v>0</v>
      </c>
      <c r="M591" s="9">
        <f t="shared" si="322"/>
        <v>0</v>
      </c>
      <c r="N591" s="1" t="s">
        <v>197</v>
      </c>
      <c r="O591" s="7"/>
      <c r="P591" s="1" t="s">
        <v>727</v>
      </c>
      <c r="Q591" s="1">
        <v>1</v>
      </c>
      <c r="R591" s="1" t="s">
        <v>728</v>
      </c>
      <c r="S591" s="1">
        <f t="shared" si="323"/>
        <v>0</v>
      </c>
      <c r="T591" s="1">
        <f t="shared" si="324"/>
        <v>1</v>
      </c>
      <c r="U591" s="1">
        <f t="shared" si="325"/>
        <v>0</v>
      </c>
      <c r="V591" s="1">
        <f t="shared" si="326"/>
        <v>0</v>
      </c>
      <c r="W591" s="1">
        <f t="shared" si="327"/>
        <v>0</v>
      </c>
      <c r="X591" s="1">
        <f t="shared" si="316"/>
        <v>1</v>
      </c>
      <c r="Y591" s="1">
        <f t="shared" si="338"/>
        <v>0</v>
      </c>
      <c r="Z591" s="1">
        <f t="shared" si="329"/>
        <v>0</v>
      </c>
      <c r="AA591" s="1">
        <f t="shared" si="330"/>
        <v>0</v>
      </c>
      <c r="AB591" s="1">
        <f t="shared" si="331"/>
        <v>0</v>
      </c>
      <c r="AC591" s="1">
        <f t="shared" si="334"/>
        <v>0</v>
      </c>
      <c r="AD591" s="1">
        <f t="shared" si="332"/>
        <v>0</v>
      </c>
      <c r="AE591" s="1">
        <f t="shared" si="318"/>
        <v>0</v>
      </c>
      <c r="AF591" s="1">
        <f t="shared" si="308"/>
        <v>0</v>
      </c>
      <c r="AG591" s="1">
        <f t="shared" si="309"/>
        <v>0</v>
      </c>
      <c r="AH591" s="1">
        <v>0</v>
      </c>
      <c r="AI591" s="1">
        <v>0</v>
      </c>
      <c r="AJ591" s="1">
        <v>0</v>
      </c>
      <c r="AK591" s="1">
        <v>0</v>
      </c>
      <c r="AL591" s="1">
        <v>0</v>
      </c>
      <c r="AM591" s="1">
        <f t="shared" si="314"/>
        <v>0</v>
      </c>
      <c r="AN591" s="1">
        <v>0</v>
      </c>
      <c r="AO591" s="1">
        <f t="shared" si="335"/>
        <v>0</v>
      </c>
      <c r="AP591" s="1">
        <f t="shared" si="317"/>
        <v>0</v>
      </c>
      <c r="AQ591" s="1">
        <v>0</v>
      </c>
      <c r="AR591" s="1">
        <f t="shared" si="333"/>
        <v>0</v>
      </c>
      <c r="AS591" s="1">
        <v>0</v>
      </c>
      <c r="AT591" s="1">
        <v>0</v>
      </c>
      <c r="AU591" s="1">
        <v>0</v>
      </c>
      <c r="AV591" s="1">
        <v>0</v>
      </c>
      <c r="AW591" s="1">
        <v>0</v>
      </c>
      <c r="AX591" s="1">
        <v>0</v>
      </c>
      <c r="AY591" s="2" t="s">
        <v>1722</v>
      </c>
      <c r="AZ591" s="2"/>
      <c r="BA591" s="2"/>
      <c r="BB591" s="2"/>
    </row>
    <row r="592" spans="1:83" x14ac:dyDescent="0.25">
      <c r="A592" s="1">
        <v>55</v>
      </c>
      <c r="B592" s="2" t="s">
        <v>518</v>
      </c>
      <c r="C592" s="1" t="s">
        <v>519</v>
      </c>
      <c r="D592" s="7">
        <v>35351</v>
      </c>
      <c r="E592" s="9">
        <v>1996</v>
      </c>
      <c r="F592" s="13"/>
      <c r="G592" s="13"/>
      <c r="H592" s="11"/>
      <c r="I592" s="11"/>
      <c r="J592" s="9">
        <f t="shared" si="319"/>
        <v>3</v>
      </c>
      <c r="K592" s="9">
        <f t="shared" si="320"/>
        <v>0</v>
      </c>
      <c r="L592" s="9">
        <f t="shared" si="321"/>
        <v>0</v>
      </c>
      <c r="M592" s="9">
        <f t="shared" si="322"/>
        <v>1</v>
      </c>
      <c r="N592" s="1" t="s">
        <v>1879</v>
      </c>
      <c r="O592" s="7">
        <v>36952</v>
      </c>
      <c r="P592" s="1" t="s">
        <v>741</v>
      </c>
      <c r="Q592" s="1">
        <v>0</v>
      </c>
      <c r="R592" s="1" t="s">
        <v>742</v>
      </c>
      <c r="S592" s="1">
        <f t="shared" si="323"/>
        <v>1</v>
      </c>
      <c r="T592" s="1">
        <f t="shared" si="324"/>
        <v>0</v>
      </c>
      <c r="U592" s="1">
        <f t="shared" si="325"/>
        <v>0</v>
      </c>
      <c r="V592" s="1">
        <f t="shared" si="326"/>
        <v>0</v>
      </c>
      <c r="W592" s="1">
        <f t="shared" si="327"/>
        <v>0</v>
      </c>
      <c r="X592" s="1">
        <f t="shared" si="316"/>
        <v>0</v>
      </c>
      <c r="Y592" s="1">
        <f t="shared" si="338"/>
        <v>0</v>
      </c>
      <c r="Z592" s="1">
        <f t="shared" si="329"/>
        <v>0</v>
      </c>
      <c r="AA592" s="1">
        <f t="shared" si="330"/>
        <v>0</v>
      </c>
      <c r="AB592" s="1">
        <f t="shared" si="331"/>
        <v>0</v>
      </c>
      <c r="AC592" s="1">
        <f t="shared" si="334"/>
        <v>0</v>
      </c>
      <c r="AD592" s="1">
        <f t="shared" si="332"/>
        <v>0</v>
      </c>
      <c r="AE592" s="1">
        <f t="shared" si="318"/>
        <v>0</v>
      </c>
      <c r="AF592" s="1">
        <f t="shared" si="308"/>
        <v>0</v>
      </c>
      <c r="AG592" s="1">
        <f t="shared" si="309"/>
        <v>0</v>
      </c>
      <c r="AH592" s="1">
        <v>0</v>
      </c>
      <c r="AI592" s="1">
        <v>0</v>
      </c>
      <c r="AJ592" s="1">
        <v>0</v>
      </c>
      <c r="AK592" s="1">
        <v>0</v>
      </c>
      <c r="AL592" s="1">
        <v>0</v>
      </c>
      <c r="AM592" s="1">
        <f t="shared" si="314"/>
        <v>0</v>
      </c>
      <c r="AN592" s="1">
        <v>1</v>
      </c>
      <c r="AO592" s="1">
        <f t="shared" si="335"/>
        <v>0</v>
      </c>
      <c r="AP592" s="1">
        <f t="shared" si="317"/>
        <v>0</v>
      </c>
      <c r="AQ592" s="1">
        <v>0</v>
      </c>
      <c r="AR592" s="1">
        <f t="shared" si="333"/>
        <v>0</v>
      </c>
      <c r="AS592" s="1">
        <v>0</v>
      </c>
      <c r="AT592" s="1">
        <v>0</v>
      </c>
      <c r="AU592" s="1">
        <v>0</v>
      </c>
      <c r="AV592" s="1">
        <v>0</v>
      </c>
      <c r="AW592" s="1">
        <v>0</v>
      </c>
      <c r="AX592" s="1">
        <v>0</v>
      </c>
      <c r="AY592" s="2" t="s">
        <v>520</v>
      </c>
      <c r="AZ592" s="2"/>
      <c r="BA592" s="2"/>
      <c r="BB592" s="2"/>
    </row>
    <row r="593" spans="1:82" x14ac:dyDescent="0.25">
      <c r="A593" s="1">
        <v>54</v>
      </c>
      <c r="B593" s="2" t="s">
        <v>516</v>
      </c>
      <c r="C593" s="1" t="s">
        <v>1072</v>
      </c>
      <c r="D593" s="7">
        <v>40461</v>
      </c>
      <c r="E593" s="9">
        <v>2010</v>
      </c>
      <c r="F593" s="13">
        <v>39833</v>
      </c>
      <c r="G593" s="13">
        <v>39833</v>
      </c>
      <c r="H593" s="11">
        <f>D593-F593</f>
        <v>628</v>
      </c>
      <c r="I593" s="11">
        <f>D593-G593</f>
        <v>628</v>
      </c>
      <c r="J593" s="9">
        <f t="shared" si="319"/>
        <v>1</v>
      </c>
      <c r="K593" s="9">
        <f t="shared" si="320"/>
        <v>1</v>
      </c>
      <c r="L593" s="9">
        <f t="shared" si="321"/>
        <v>0</v>
      </c>
      <c r="M593" s="9">
        <f t="shared" si="322"/>
        <v>0</v>
      </c>
      <c r="N593" s="1" t="s">
        <v>197</v>
      </c>
      <c r="O593" s="7">
        <v>40503</v>
      </c>
      <c r="P593" s="1" t="s">
        <v>741</v>
      </c>
      <c r="Q593" s="1">
        <v>0</v>
      </c>
      <c r="R593" s="1" t="s">
        <v>742</v>
      </c>
      <c r="S593" s="1">
        <f t="shared" si="323"/>
        <v>1</v>
      </c>
      <c r="T593" s="1">
        <f t="shared" si="324"/>
        <v>0</v>
      </c>
      <c r="U593" s="1">
        <f t="shared" si="325"/>
        <v>0</v>
      </c>
      <c r="V593" s="1">
        <f t="shared" si="326"/>
        <v>0</v>
      </c>
      <c r="W593" s="1">
        <f t="shared" si="327"/>
        <v>0</v>
      </c>
      <c r="X593" s="1">
        <f t="shared" si="316"/>
        <v>0</v>
      </c>
      <c r="Y593" s="1">
        <f t="shared" si="338"/>
        <v>0</v>
      </c>
      <c r="Z593" s="1">
        <f t="shared" si="329"/>
        <v>0</v>
      </c>
      <c r="AA593" s="1">
        <f t="shared" si="330"/>
        <v>0</v>
      </c>
      <c r="AB593" s="1">
        <f t="shared" si="331"/>
        <v>0</v>
      </c>
      <c r="AC593" s="1">
        <f t="shared" si="334"/>
        <v>0</v>
      </c>
      <c r="AD593" s="1">
        <f t="shared" si="332"/>
        <v>0</v>
      </c>
      <c r="AE593" s="1">
        <f t="shared" si="318"/>
        <v>0</v>
      </c>
      <c r="AF593" s="1">
        <f t="shared" si="308"/>
        <v>0</v>
      </c>
      <c r="AG593" s="1">
        <f t="shared" si="309"/>
        <v>0</v>
      </c>
      <c r="AH593" s="1">
        <v>0</v>
      </c>
      <c r="AI593" s="1">
        <v>0</v>
      </c>
      <c r="AJ593" s="1">
        <v>0</v>
      </c>
      <c r="AK593" s="1">
        <v>0</v>
      </c>
      <c r="AL593" s="1">
        <v>0</v>
      </c>
      <c r="AM593" s="1">
        <v>1</v>
      </c>
      <c r="AN593" s="1">
        <v>0</v>
      </c>
      <c r="AO593" s="1">
        <f t="shared" si="335"/>
        <v>0</v>
      </c>
      <c r="AP593" s="1">
        <f t="shared" si="317"/>
        <v>0</v>
      </c>
      <c r="AQ593" s="1">
        <v>1</v>
      </c>
      <c r="AR593" s="1">
        <f t="shared" si="333"/>
        <v>0</v>
      </c>
      <c r="AS593" s="1">
        <v>0</v>
      </c>
      <c r="AT593" s="1">
        <v>0</v>
      </c>
      <c r="AU593" s="1">
        <v>0</v>
      </c>
      <c r="AV593" s="1">
        <v>0</v>
      </c>
      <c r="AW593" s="1">
        <v>0</v>
      </c>
      <c r="AX593" s="1">
        <v>0</v>
      </c>
      <c r="AY593" s="2" t="s">
        <v>1852</v>
      </c>
      <c r="AZ593" s="2"/>
      <c r="BA593" s="2"/>
      <c r="BB593" s="2"/>
    </row>
    <row r="594" spans="1:82" x14ac:dyDescent="0.25">
      <c r="A594" s="1">
        <v>53</v>
      </c>
      <c r="B594" s="2" t="s">
        <v>514</v>
      </c>
      <c r="C594" s="1" t="s">
        <v>515</v>
      </c>
      <c r="D594" s="7">
        <v>35990</v>
      </c>
      <c r="E594" s="9">
        <v>1998</v>
      </c>
      <c r="F594" s="13"/>
      <c r="G594" s="13"/>
      <c r="H594" s="11"/>
      <c r="I594" s="11"/>
      <c r="J594" s="9">
        <f t="shared" si="319"/>
        <v>3</v>
      </c>
      <c r="K594" s="9">
        <f t="shared" si="320"/>
        <v>0</v>
      </c>
      <c r="L594" s="9">
        <f t="shared" si="321"/>
        <v>0</v>
      </c>
      <c r="M594" s="9">
        <f t="shared" si="322"/>
        <v>1</v>
      </c>
      <c r="N594" s="1" t="s">
        <v>1879</v>
      </c>
      <c r="O594" s="7">
        <v>36911</v>
      </c>
      <c r="P594" s="1" t="s">
        <v>731</v>
      </c>
      <c r="Q594" s="1">
        <v>0</v>
      </c>
      <c r="R594" s="1" t="s">
        <v>732</v>
      </c>
      <c r="S594" s="1">
        <f t="shared" si="323"/>
        <v>0</v>
      </c>
      <c r="T594" s="1">
        <f t="shared" si="324"/>
        <v>0</v>
      </c>
      <c r="U594" s="1">
        <f t="shared" si="325"/>
        <v>1</v>
      </c>
      <c r="V594" s="1">
        <f t="shared" si="326"/>
        <v>0</v>
      </c>
      <c r="W594" s="1">
        <f t="shared" si="327"/>
        <v>0</v>
      </c>
      <c r="X594" s="1">
        <f t="shared" si="316"/>
        <v>0</v>
      </c>
      <c r="Y594" s="1">
        <f t="shared" si="338"/>
        <v>0</v>
      </c>
      <c r="Z594" s="1">
        <f t="shared" si="329"/>
        <v>0</v>
      </c>
      <c r="AA594" s="1">
        <f t="shared" si="330"/>
        <v>0</v>
      </c>
      <c r="AB594" s="1">
        <f t="shared" si="331"/>
        <v>0</v>
      </c>
      <c r="AC594" s="1">
        <f t="shared" si="334"/>
        <v>0</v>
      </c>
      <c r="AD594" s="1">
        <f t="shared" si="332"/>
        <v>0</v>
      </c>
      <c r="AE594" s="1">
        <f t="shared" si="318"/>
        <v>0</v>
      </c>
      <c r="AF594" s="1">
        <f t="shared" si="308"/>
        <v>0</v>
      </c>
      <c r="AG594" s="1">
        <f t="shared" si="309"/>
        <v>0</v>
      </c>
      <c r="AH594" s="1">
        <v>1</v>
      </c>
      <c r="AI594" s="1">
        <v>0</v>
      </c>
      <c r="AJ594" s="1">
        <v>0</v>
      </c>
      <c r="AK594" s="1">
        <v>0</v>
      </c>
      <c r="AL594" s="1">
        <v>0</v>
      </c>
      <c r="AM594" s="1">
        <f t="shared" ref="AM594:AM634" si="339">IF(K594="FORD",1,0)</f>
        <v>0</v>
      </c>
      <c r="AN594" s="1">
        <v>1</v>
      </c>
      <c r="AO594" s="1">
        <f t="shared" si="335"/>
        <v>0</v>
      </c>
      <c r="AP594" s="1">
        <f t="shared" si="317"/>
        <v>0</v>
      </c>
      <c r="AQ594" s="1">
        <v>0</v>
      </c>
      <c r="AR594" s="1">
        <f t="shared" si="333"/>
        <v>0</v>
      </c>
      <c r="AS594" s="1">
        <v>0</v>
      </c>
      <c r="AT594" s="1">
        <v>0</v>
      </c>
      <c r="AU594" s="1">
        <v>0</v>
      </c>
      <c r="AV594" s="1">
        <v>0</v>
      </c>
      <c r="AW594" s="1">
        <v>0</v>
      </c>
      <c r="AX594" s="1">
        <v>0</v>
      </c>
      <c r="AY594" s="2" t="s">
        <v>517</v>
      </c>
      <c r="AZ594" s="2"/>
      <c r="BA594" s="2"/>
      <c r="BB594" s="2"/>
    </row>
    <row r="595" spans="1:82" x14ac:dyDescent="0.25">
      <c r="A595" s="1">
        <v>52</v>
      </c>
      <c r="B595" s="2" t="s">
        <v>1003</v>
      </c>
      <c r="C595" s="1" t="s">
        <v>512</v>
      </c>
      <c r="D595" s="7">
        <v>36913</v>
      </c>
      <c r="E595" s="9">
        <v>2001</v>
      </c>
      <c r="F595" s="13">
        <v>36911</v>
      </c>
      <c r="G595" s="13">
        <v>36911</v>
      </c>
      <c r="H595" s="11">
        <f t="shared" ref="H595:H614" si="340">D595-F595</f>
        <v>2</v>
      </c>
      <c r="I595" s="11">
        <f t="shared" ref="I595:I614" si="341">D595-G595</f>
        <v>2</v>
      </c>
      <c r="J595" s="9">
        <f t="shared" si="319"/>
        <v>2</v>
      </c>
      <c r="K595" s="9">
        <f t="shared" si="320"/>
        <v>0</v>
      </c>
      <c r="L595" s="9">
        <f t="shared" si="321"/>
        <v>1</v>
      </c>
      <c r="M595" s="9">
        <f t="shared" si="322"/>
        <v>0</v>
      </c>
      <c r="N595" s="1" t="s">
        <v>215</v>
      </c>
      <c r="O595" s="7" t="s">
        <v>1684</v>
      </c>
      <c r="P595" s="1" t="s">
        <v>727</v>
      </c>
      <c r="Q595" s="1">
        <v>1</v>
      </c>
      <c r="R595" s="1" t="s">
        <v>728</v>
      </c>
      <c r="S595" s="1">
        <f t="shared" si="323"/>
        <v>0</v>
      </c>
      <c r="T595" s="1">
        <f t="shared" si="324"/>
        <v>1</v>
      </c>
      <c r="U595" s="1">
        <f t="shared" si="325"/>
        <v>0</v>
      </c>
      <c r="V595" s="1">
        <f t="shared" si="326"/>
        <v>0</v>
      </c>
      <c r="W595" s="1">
        <f t="shared" si="327"/>
        <v>0</v>
      </c>
      <c r="X595" s="1">
        <f t="shared" si="316"/>
        <v>0</v>
      </c>
      <c r="Y595" s="1">
        <f t="shared" si="338"/>
        <v>1</v>
      </c>
      <c r="Z595" s="1">
        <f t="shared" si="329"/>
        <v>0</v>
      </c>
      <c r="AA595" s="1">
        <f t="shared" si="330"/>
        <v>0</v>
      </c>
      <c r="AB595" s="1">
        <f t="shared" si="331"/>
        <v>0</v>
      </c>
      <c r="AC595" s="1">
        <f t="shared" si="334"/>
        <v>0</v>
      </c>
      <c r="AD595" s="1">
        <f t="shared" si="332"/>
        <v>0</v>
      </c>
      <c r="AE595" s="1">
        <f t="shared" si="318"/>
        <v>0</v>
      </c>
      <c r="AF595" s="1">
        <f t="shared" si="308"/>
        <v>0</v>
      </c>
      <c r="AG595" s="1">
        <f t="shared" si="309"/>
        <v>0</v>
      </c>
      <c r="AH595" s="1">
        <v>0</v>
      </c>
      <c r="AI595" s="1">
        <v>0</v>
      </c>
      <c r="AJ595" s="1">
        <v>0</v>
      </c>
      <c r="AK595" s="1">
        <v>0</v>
      </c>
      <c r="AL595" s="1">
        <v>0</v>
      </c>
      <c r="AM595" s="1">
        <f t="shared" si="339"/>
        <v>0</v>
      </c>
      <c r="AN595" s="1">
        <v>0</v>
      </c>
      <c r="AO595" s="1">
        <f t="shared" si="335"/>
        <v>0</v>
      </c>
      <c r="AP595" s="1">
        <f t="shared" si="317"/>
        <v>0</v>
      </c>
      <c r="AQ595" s="1">
        <v>0</v>
      </c>
      <c r="AR595" s="1">
        <f t="shared" si="333"/>
        <v>0</v>
      </c>
      <c r="AS595" s="1">
        <v>0</v>
      </c>
      <c r="AT595" s="1">
        <v>0</v>
      </c>
      <c r="AU595" s="1">
        <v>0</v>
      </c>
      <c r="AV595" s="1">
        <v>0</v>
      </c>
      <c r="AW595" s="1">
        <v>0</v>
      </c>
      <c r="AX595" s="1">
        <v>0</v>
      </c>
      <c r="AY595" s="2" t="s">
        <v>1735</v>
      </c>
      <c r="AZ595" s="2" t="s">
        <v>1740</v>
      </c>
      <c r="BA595" s="2" t="s">
        <v>1907</v>
      </c>
      <c r="BB595" s="2" t="s">
        <v>1813</v>
      </c>
    </row>
    <row r="596" spans="1:82" x14ac:dyDescent="0.25">
      <c r="A596" s="1">
        <v>51</v>
      </c>
      <c r="B596" s="2" t="s">
        <v>1340</v>
      </c>
      <c r="C596" s="2" t="s">
        <v>1341</v>
      </c>
      <c r="D596" s="7">
        <v>37013</v>
      </c>
      <c r="E596" s="9">
        <v>2001</v>
      </c>
      <c r="F596" s="13">
        <v>36911</v>
      </c>
      <c r="G596" s="13">
        <v>36911</v>
      </c>
      <c r="H596" s="11">
        <f t="shared" si="340"/>
        <v>102</v>
      </c>
      <c r="I596" s="11">
        <f t="shared" si="341"/>
        <v>102</v>
      </c>
      <c r="J596" s="9">
        <f t="shared" si="319"/>
        <v>2</v>
      </c>
      <c r="K596" s="9">
        <f t="shared" si="320"/>
        <v>0</v>
      </c>
      <c r="L596" s="9">
        <f t="shared" si="321"/>
        <v>1</v>
      </c>
      <c r="M596" s="9">
        <f t="shared" si="322"/>
        <v>0</v>
      </c>
      <c r="N596" s="1" t="s">
        <v>215</v>
      </c>
      <c r="O596" s="7" t="s">
        <v>1834</v>
      </c>
      <c r="P596" s="1" t="s">
        <v>741</v>
      </c>
      <c r="Q596" s="1">
        <v>0</v>
      </c>
      <c r="R596" s="1" t="s">
        <v>742</v>
      </c>
      <c r="S596" s="1">
        <f t="shared" si="323"/>
        <v>1</v>
      </c>
      <c r="T596" s="1">
        <f t="shared" si="324"/>
        <v>0</v>
      </c>
      <c r="U596" s="1">
        <f t="shared" si="325"/>
        <v>0</v>
      </c>
      <c r="V596" s="1">
        <f t="shared" si="326"/>
        <v>0</v>
      </c>
      <c r="W596" s="1">
        <f t="shared" si="327"/>
        <v>0</v>
      </c>
      <c r="X596" s="1">
        <f t="shared" si="316"/>
        <v>0</v>
      </c>
      <c r="Y596" s="1">
        <f t="shared" si="338"/>
        <v>0</v>
      </c>
      <c r="Z596" s="1">
        <f t="shared" si="329"/>
        <v>0</v>
      </c>
      <c r="AA596" s="1">
        <f t="shared" si="330"/>
        <v>0</v>
      </c>
      <c r="AB596" s="1">
        <f t="shared" si="331"/>
        <v>0</v>
      </c>
      <c r="AC596" s="1">
        <f t="shared" si="334"/>
        <v>1</v>
      </c>
      <c r="AD596" s="1">
        <f t="shared" si="332"/>
        <v>0</v>
      </c>
      <c r="AE596" s="1">
        <f t="shared" si="318"/>
        <v>0</v>
      </c>
      <c r="AF596" s="1">
        <f t="shared" si="308"/>
        <v>0</v>
      </c>
      <c r="AG596" s="1">
        <f t="shared" si="309"/>
        <v>0</v>
      </c>
      <c r="AH596" s="1">
        <v>0</v>
      </c>
      <c r="AI596" s="1">
        <v>1</v>
      </c>
      <c r="AJ596" s="1">
        <v>0</v>
      </c>
      <c r="AK596" s="1">
        <v>0</v>
      </c>
      <c r="AL596" s="1">
        <v>0</v>
      </c>
      <c r="AM596" s="1">
        <f t="shared" si="339"/>
        <v>0</v>
      </c>
      <c r="AN596" s="1">
        <v>1</v>
      </c>
      <c r="AO596" s="1">
        <v>1</v>
      </c>
      <c r="AP596" s="1">
        <f t="shared" si="317"/>
        <v>0</v>
      </c>
      <c r="AQ596" s="1">
        <v>0</v>
      </c>
      <c r="AR596" s="1">
        <f t="shared" si="333"/>
        <v>0</v>
      </c>
      <c r="AS596" s="1">
        <v>0</v>
      </c>
      <c r="AT596" s="1">
        <v>0</v>
      </c>
      <c r="AU596" s="1">
        <v>0</v>
      </c>
      <c r="AV596" s="1">
        <v>0</v>
      </c>
      <c r="AW596" s="1">
        <v>0</v>
      </c>
      <c r="AX596" s="1">
        <v>0</v>
      </c>
      <c r="AY596" s="2" t="s">
        <v>1827</v>
      </c>
      <c r="AZ596" s="2" t="s">
        <v>1833</v>
      </c>
      <c r="BA596" s="2" t="s">
        <v>1902</v>
      </c>
      <c r="BB596" s="2" t="s">
        <v>1813</v>
      </c>
    </row>
    <row r="597" spans="1:82" x14ac:dyDescent="0.25">
      <c r="A597" s="1">
        <v>50</v>
      </c>
      <c r="B597" s="2" t="s">
        <v>795</v>
      </c>
      <c r="C597" s="1" t="s">
        <v>511</v>
      </c>
      <c r="D597" s="7">
        <v>36944</v>
      </c>
      <c r="E597" s="9">
        <v>2001</v>
      </c>
      <c r="F597" s="13">
        <v>36911</v>
      </c>
      <c r="G597" s="13">
        <v>36911</v>
      </c>
      <c r="H597" s="11">
        <f t="shared" si="340"/>
        <v>33</v>
      </c>
      <c r="I597" s="11">
        <f t="shared" si="341"/>
        <v>33</v>
      </c>
      <c r="J597" s="9">
        <f t="shared" si="319"/>
        <v>2</v>
      </c>
      <c r="K597" s="9">
        <f t="shared" si="320"/>
        <v>0</v>
      </c>
      <c r="L597" s="9">
        <f t="shared" si="321"/>
        <v>1</v>
      </c>
      <c r="M597" s="9">
        <f t="shared" si="322"/>
        <v>0</v>
      </c>
      <c r="N597" s="1" t="s">
        <v>215</v>
      </c>
      <c r="O597" s="7" t="s">
        <v>1490</v>
      </c>
      <c r="P597" s="1" t="s">
        <v>727</v>
      </c>
      <c r="Q597" s="1">
        <v>1</v>
      </c>
      <c r="R597" s="1" t="s">
        <v>728</v>
      </c>
      <c r="S597" s="1">
        <f t="shared" si="323"/>
        <v>0</v>
      </c>
      <c r="T597" s="1">
        <f t="shared" si="324"/>
        <v>1</v>
      </c>
      <c r="U597" s="1">
        <f t="shared" si="325"/>
        <v>0</v>
      </c>
      <c r="V597" s="1">
        <f t="shared" si="326"/>
        <v>0</v>
      </c>
      <c r="W597" s="1">
        <f t="shared" si="327"/>
        <v>0</v>
      </c>
      <c r="X597" s="1">
        <f t="shared" si="316"/>
        <v>0</v>
      </c>
      <c r="Y597" s="1">
        <f t="shared" si="338"/>
        <v>1</v>
      </c>
      <c r="Z597" s="1">
        <f t="shared" si="329"/>
        <v>0</v>
      </c>
      <c r="AA597" s="1">
        <f t="shared" si="330"/>
        <v>0</v>
      </c>
      <c r="AB597" s="1">
        <f t="shared" si="331"/>
        <v>0</v>
      </c>
      <c r="AC597" s="1">
        <f t="shared" si="334"/>
        <v>0</v>
      </c>
      <c r="AD597" s="1">
        <f t="shared" si="332"/>
        <v>0</v>
      </c>
      <c r="AE597" s="1">
        <f t="shared" si="318"/>
        <v>0</v>
      </c>
      <c r="AF597" s="1">
        <f t="shared" si="308"/>
        <v>0</v>
      </c>
      <c r="AG597" s="1">
        <f t="shared" si="309"/>
        <v>0</v>
      </c>
      <c r="AH597" s="1">
        <v>0</v>
      </c>
      <c r="AI597" s="1">
        <v>0</v>
      </c>
      <c r="AJ597" s="1">
        <v>0</v>
      </c>
      <c r="AK597" s="1">
        <v>0</v>
      </c>
      <c r="AL597" s="1">
        <v>0</v>
      </c>
      <c r="AM597" s="1">
        <f t="shared" si="339"/>
        <v>0</v>
      </c>
      <c r="AN597" s="1">
        <v>0</v>
      </c>
      <c r="AO597" s="1">
        <f>IF(K597="FORD",1,0)</f>
        <v>0</v>
      </c>
      <c r="AP597" s="1">
        <f t="shared" si="317"/>
        <v>0</v>
      </c>
      <c r="AQ597" s="1">
        <v>0</v>
      </c>
      <c r="AR597" s="1">
        <f t="shared" si="333"/>
        <v>0</v>
      </c>
      <c r="AS597" s="1">
        <v>0</v>
      </c>
      <c r="AT597" s="1">
        <v>0</v>
      </c>
      <c r="AU597" s="1">
        <v>0</v>
      </c>
      <c r="AV597" s="1">
        <v>0</v>
      </c>
      <c r="AW597" s="1">
        <v>0</v>
      </c>
      <c r="AX597" s="1">
        <v>0</v>
      </c>
      <c r="AY597" s="2" t="s">
        <v>1735</v>
      </c>
      <c r="AZ597" s="2" t="s">
        <v>1736</v>
      </c>
      <c r="BA597" s="2" t="s">
        <v>1906</v>
      </c>
      <c r="BB597" s="2" t="s">
        <v>1818</v>
      </c>
    </row>
    <row r="598" spans="1:82" x14ac:dyDescent="0.25">
      <c r="A598" s="1">
        <v>49</v>
      </c>
      <c r="B598" s="1" t="s">
        <v>1039</v>
      </c>
      <c r="C598" s="1" t="s">
        <v>1040</v>
      </c>
      <c r="D598" s="7">
        <v>37284</v>
      </c>
      <c r="E598" s="9">
        <v>2002</v>
      </c>
      <c r="F598" s="13">
        <v>36911</v>
      </c>
      <c r="G598" s="13">
        <v>36911</v>
      </c>
      <c r="H598" s="11">
        <f t="shared" si="340"/>
        <v>373</v>
      </c>
      <c r="I598" s="11">
        <f t="shared" si="341"/>
        <v>373</v>
      </c>
      <c r="J598" s="9">
        <f t="shared" si="319"/>
        <v>2</v>
      </c>
      <c r="K598" s="9">
        <f t="shared" si="320"/>
        <v>0</v>
      </c>
      <c r="L598" s="9">
        <f t="shared" si="321"/>
        <v>1</v>
      </c>
      <c r="M598" s="9">
        <f t="shared" si="322"/>
        <v>0</v>
      </c>
      <c r="N598" s="1" t="s">
        <v>215</v>
      </c>
      <c r="O598" s="7" t="s">
        <v>1462</v>
      </c>
      <c r="Q598" s="1">
        <v>0</v>
      </c>
      <c r="S598" s="1">
        <v>0</v>
      </c>
      <c r="T598" s="1">
        <v>0</v>
      </c>
      <c r="U598" s="1">
        <v>0</v>
      </c>
      <c r="V598" s="1">
        <f t="shared" si="326"/>
        <v>0</v>
      </c>
      <c r="W598" s="1">
        <f t="shared" si="327"/>
        <v>0</v>
      </c>
      <c r="X598" s="1">
        <v>1</v>
      </c>
      <c r="Y598" s="1">
        <f t="shared" si="338"/>
        <v>0</v>
      </c>
      <c r="Z598" s="1">
        <f t="shared" si="329"/>
        <v>0</v>
      </c>
      <c r="AA598" s="1">
        <f t="shared" si="330"/>
        <v>0</v>
      </c>
      <c r="AB598" s="1">
        <f t="shared" si="331"/>
        <v>0</v>
      </c>
      <c r="AC598" s="1">
        <f t="shared" si="334"/>
        <v>0</v>
      </c>
      <c r="AD598" s="1">
        <f t="shared" si="332"/>
        <v>0</v>
      </c>
      <c r="AE598" s="1">
        <f t="shared" si="318"/>
        <v>0</v>
      </c>
      <c r="AF598" s="1">
        <f t="shared" si="308"/>
        <v>0</v>
      </c>
      <c r="AG598" s="1">
        <f t="shared" si="309"/>
        <v>0</v>
      </c>
      <c r="AH598" s="1">
        <v>0</v>
      </c>
      <c r="AI598" s="1">
        <v>0</v>
      </c>
      <c r="AJ598" s="1">
        <v>0</v>
      </c>
      <c r="AK598" s="1">
        <v>0</v>
      </c>
      <c r="AL598" s="1">
        <v>0</v>
      </c>
      <c r="AM598" s="1">
        <f t="shared" si="339"/>
        <v>0</v>
      </c>
      <c r="AN598" s="1">
        <v>0</v>
      </c>
      <c r="AO598" s="1">
        <f>IF(K598="FORD",1,0)</f>
        <v>0</v>
      </c>
      <c r="AP598" s="1">
        <f t="shared" si="317"/>
        <v>0</v>
      </c>
      <c r="AQ598" s="1">
        <v>0</v>
      </c>
      <c r="AR598" s="1">
        <f t="shared" si="333"/>
        <v>0</v>
      </c>
      <c r="AS598" s="1">
        <v>0</v>
      </c>
      <c r="AT598" s="1">
        <v>0</v>
      </c>
      <c r="AU598" s="1">
        <v>0</v>
      </c>
      <c r="AV598" s="1">
        <v>0</v>
      </c>
      <c r="AW598" s="1">
        <v>0</v>
      </c>
      <c r="AX598" s="1">
        <v>0</v>
      </c>
      <c r="AY598" s="2" t="s">
        <v>1771</v>
      </c>
      <c r="AZ598" s="2" t="s">
        <v>1751</v>
      </c>
      <c r="BA598" s="2" t="s">
        <v>1904</v>
      </c>
      <c r="BB598" s="2" t="s">
        <v>1826</v>
      </c>
    </row>
    <row r="599" spans="1:82" x14ac:dyDescent="0.25">
      <c r="A599" s="1">
        <v>48</v>
      </c>
      <c r="B599" s="1" t="s">
        <v>1402</v>
      </c>
      <c r="C599" s="1" t="s">
        <v>1403</v>
      </c>
      <c r="D599" s="7">
        <v>40007</v>
      </c>
      <c r="E599" s="10">
        <v>2009</v>
      </c>
      <c r="F599" s="13">
        <v>39833</v>
      </c>
      <c r="G599" s="13">
        <v>39833</v>
      </c>
      <c r="H599" s="11">
        <f t="shared" si="340"/>
        <v>174</v>
      </c>
      <c r="I599" s="11">
        <f t="shared" si="341"/>
        <v>174</v>
      </c>
      <c r="J599" s="9">
        <f t="shared" si="319"/>
        <v>1</v>
      </c>
      <c r="K599" s="9">
        <f t="shared" si="320"/>
        <v>1</v>
      </c>
      <c r="L599" s="9">
        <f t="shared" si="321"/>
        <v>0</v>
      </c>
      <c r="M599" s="9">
        <f t="shared" si="322"/>
        <v>0</v>
      </c>
      <c r="N599" s="1" t="s">
        <v>65</v>
      </c>
      <c r="P599" s="1" t="s">
        <v>731</v>
      </c>
      <c r="Q599" s="1">
        <v>0</v>
      </c>
      <c r="R599" s="1" t="s">
        <v>732</v>
      </c>
      <c r="S599" s="1">
        <f t="shared" ref="S599:S634" si="342">IF(R599="SES",1,0)</f>
        <v>0</v>
      </c>
      <c r="T599" s="1">
        <f t="shared" ref="T599:T634" si="343">IF(R599="Sched C",1,0)</f>
        <v>0</v>
      </c>
      <c r="U599" s="1">
        <f t="shared" ref="U599:U634" si="344">IF(R599="PAS",1,0)</f>
        <v>1</v>
      </c>
      <c r="V599" s="1">
        <f t="shared" si="326"/>
        <v>0</v>
      </c>
      <c r="W599" s="1">
        <f t="shared" si="327"/>
        <v>0</v>
      </c>
      <c r="X599" s="1">
        <f>IF(AY599="SPECIAL ASSISTANT",1,0)</f>
        <v>0</v>
      </c>
      <c r="Y599" s="1">
        <f t="shared" si="338"/>
        <v>0</v>
      </c>
      <c r="Z599" s="1">
        <f t="shared" si="329"/>
        <v>0</v>
      </c>
      <c r="AA599" s="1">
        <f t="shared" si="330"/>
        <v>0</v>
      </c>
      <c r="AB599" s="1">
        <f t="shared" si="331"/>
        <v>0</v>
      </c>
      <c r="AC599" s="1">
        <f t="shared" si="334"/>
        <v>0</v>
      </c>
      <c r="AD599" s="1">
        <f t="shared" si="332"/>
        <v>0</v>
      </c>
      <c r="AE599" s="1">
        <f t="shared" si="318"/>
        <v>0</v>
      </c>
      <c r="AF599" s="1">
        <f t="shared" si="308"/>
        <v>0</v>
      </c>
      <c r="AG599" s="1">
        <f t="shared" si="309"/>
        <v>0</v>
      </c>
      <c r="AH599" s="1">
        <v>1</v>
      </c>
      <c r="AI599" s="1">
        <v>0</v>
      </c>
      <c r="AJ599" s="1">
        <v>0</v>
      </c>
      <c r="AK599" s="1">
        <v>0</v>
      </c>
      <c r="AL599" s="1">
        <v>0</v>
      </c>
      <c r="AM599" s="1">
        <f t="shared" si="339"/>
        <v>0</v>
      </c>
      <c r="AN599" s="1">
        <v>1</v>
      </c>
      <c r="AO599" s="1">
        <f>IF(K599="FORD",1,0)</f>
        <v>0</v>
      </c>
      <c r="AP599" s="1">
        <f t="shared" si="317"/>
        <v>0</v>
      </c>
      <c r="AQ599" s="1">
        <v>0</v>
      </c>
      <c r="AR599" s="1">
        <f t="shared" si="333"/>
        <v>0</v>
      </c>
      <c r="AS599" s="1">
        <v>0</v>
      </c>
      <c r="AT599" s="1">
        <v>0</v>
      </c>
      <c r="AU599" s="1">
        <v>0</v>
      </c>
      <c r="AV599" s="1">
        <v>0</v>
      </c>
      <c r="AW599" s="1">
        <v>0</v>
      </c>
      <c r="AX599" s="1">
        <v>0</v>
      </c>
      <c r="AY599" s="2" t="s">
        <v>1709</v>
      </c>
      <c r="AZ599" s="2" t="s">
        <v>1873</v>
      </c>
      <c r="BA599" s="2" t="s">
        <v>1915</v>
      </c>
      <c r="BB599" s="2" t="s">
        <v>1848</v>
      </c>
      <c r="BC599" s="1">
        <v>2</v>
      </c>
      <c r="BD599" s="1" t="s">
        <v>84</v>
      </c>
      <c r="BE599" s="1">
        <v>1</v>
      </c>
      <c r="BG599" s="1">
        <v>0</v>
      </c>
      <c r="BH599" s="1">
        <v>0</v>
      </c>
      <c r="BI599" s="1">
        <v>1</v>
      </c>
      <c r="BJ599" s="1">
        <v>1</v>
      </c>
      <c r="BK599" s="1">
        <v>2</v>
      </c>
      <c r="BL599" s="1">
        <v>0</v>
      </c>
      <c r="BM599" s="1">
        <v>1</v>
      </c>
      <c r="BN599" s="1" t="s">
        <v>85</v>
      </c>
      <c r="BO599" s="1">
        <v>1</v>
      </c>
      <c r="BP599" s="1">
        <v>0</v>
      </c>
      <c r="BQ599" s="1">
        <v>0</v>
      </c>
      <c r="BR599" s="1">
        <v>0</v>
      </c>
      <c r="BS599" s="1">
        <v>0</v>
      </c>
      <c r="BT599" s="1">
        <v>0</v>
      </c>
      <c r="BU599" s="1">
        <v>0</v>
      </c>
      <c r="BV599" s="1">
        <v>0</v>
      </c>
      <c r="BW599" s="1">
        <v>0</v>
      </c>
      <c r="BX599" s="1">
        <v>1</v>
      </c>
      <c r="BY599" s="1">
        <v>0</v>
      </c>
      <c r="CB599" s="1">
        <v>0</v>
      </c>
      <c r="CC599" s="1">
        <v>1</v>
      </c>
      <c r="CD599" s="1">
        <v>0</v>
      </c>
    </row>
    <row r="600" spans="1:82" x14ac:dyDescent="0.25">
      <c r="A600" s="1">
        <v>47</v>
      </c>
      <c r="B600" s="2" t="s">
        <v>1006</v>
      </c>
      <c r="C600" s="1" t="s">
        <v>1007</v>
      </c>
      <c r="D600" s="7">
        <v>37046</v>
      </c>
      <c r="E600" s="9">
        <v>2001</v>
      </c>
      <c r="F600" s="13">
        <v>36911</v>
      </c>
      <c r="G600" s="13">
        <v>36911</v>
      </c>
      <c r="H600" s="11">
        <f t="shared" si="340"/>
        <v>135</v>
      </c>
      <c r="I600" s="11">
        <f t="shared" si="341"/>
        <v>135</v>
      </c>
      <c r="J600" s="9">
        <f t="shared" si="319"/>
        <v>2</v>
      </c>
      <c r="K600" s="9">
        <f t="shared" si="320"/>
        <v>0</v>
      </c>
      <c r="L600" s="9">
        <f t="shared" si="321"/>
        <v>1</v>
      </c>
      <c r="M600" s="9">
        <f t="shared" si="322"/>
        <v>0</v>
      </c>
      <c r="N600" s="1" t="s">
        <v>215</v>
      </c>
      <c r="O600" s="7" t="s">
        <v>1687</v>
      </c>
      <c r="P600" s="1" t="s">
        <v>727</v>
      </c>
      <c r="Q600" s="1">
        <v>1</v>
      </c>
      <c r="R600" s="1" t="s">
        <v>728</v>
      </c>
      <c r="S600" s="1">
        <f t="shared" si="342"/>
        <v>0</v>
      </c>
      <c r="T600" s="1">
        <f t="shared" si="343"/>
        <v>1</v>
      </c>
      <c r="U600" s="1">
        <f t="shared" si="344"/>
        <v>0</v>
      </c>
      <c r="V600" s="1">
        <f t="shared" si="326"/>
        <v>0</v>
      </c>
      <c r="W600" s="1">
        <f t="shared" si="327"/>
        <v>0</v>
      </c>
      <c r="X600" s="1">
        <f>IF(AY600="SPECIAL ASSISTANT",1,0)</f>
        <v>1</v>
      </c>
      <c r="Y600" s="1">
        <f t="shared" si="338"/>
        <v>0</v>
      </c>
      <c r="Z600" s="1">
        <f t="shared" si="329"/>
        <v>0</v>
      </c>
      <c r="AA600" s="1">
        <f t="shared" si="330"/>
        <v>0</v>
      </c>
      <c r="AB600" s="1">
        <f t="shared" si="331"/>
        <v>0</v>
      </c>
      <c r="AC600" s="1">
        <f t="shared" si="334"/>
        <v>0</v>
      </c>
      <c r="AD600" s="1">
        <f t="shared" si="332"/>
        <v>0</v>
      </c>
      <c r="AE600" s="1">
        <f t="shared" si="318"/>
        <v>0</v>
      </c>
      <c r="AF600" s="1">
        <f t="shared" si="308"/>
        <v>0</v>
      </c>
      <c r="AG600" s="1">
        <f t="shared" si="309"/>
        <v>0</v>
      </c>
      <c r="AH600" s="1">
        <v>0</v>
      </c>
      <c r="AI600" s="1">
        <v>0</v>
      </c>
      <c r="AJ600" s="1">
        <v>0</v>
      </c>
      <c r="AK600" s="1">
        <v>0</v>
      </c>
      <c r="AL600" s="1">
        <v>0</v>
      </c>
      <c r="AM600" s="1">
        <f t="shared" si="339"/>
        <v>0</v>
      </c>
      <c r="AN600" s="1">
        <v>0</v>
      </c>
      <c r="AO600" s="1">
        <f>IF(K600="FORD",1,0)</f>
        <v>0</v>
      </c>
      <c r="AP600" s="1">
        <f t="shared" si="317"/>
        <v>0</v>
      </c>
      <c r="AQ600" s="1">
        <v>0</v>
      </c>
      <c r="AR600" s="1">
        <f t="shared" si="333"/>
        <v>0</v>
      </c>
      <c r="AS600" s="1">
        <v>0</v>
      </c>
      <c r="AT600" s="1">
        <v>0</v>
      </c>
      <c r="AU600" s="1">
        <v>0</v>
      </c>
      <c r="AV600" s="1">
        <v>0</v>
      </c>
      <c r="AW600" s="1">
        <v>0</v>
      </c>
      <c r="AX600" s="1">
        <v>0</v>
      </c>
      <c r="AY600" s="2" t="s">
        <v>1722</v>
      </c>
      <c r="AZ600" s="2" t="s">
        <v>1740</v>
      </c>
      <c r="BA600" s="2" t="s">
        <v>1907</v>
      </c>
      <c r="BB600" s="2" t="s">
        <v>1813</v>
      </c>
    </row>
    <row r="601" spans="1:82" x14ac:dyDescent="0.25">
      <c r="A601" s="1">
        <v>46</v>
      </c>
      <c r="B601" s="2" t="s">
        <v>770</v>
      </c>
      <c r="C601" s="1" t="s">
        <v>771</v>
      </c>
      <c r="D601" s="7">
        <v>37116</v>
      </c>
      <c r="E601" s="9">
        <v>2001</v>
      </c>
      <c r="F601" s="13">
        <v>36911</v>
      </c>
      <c r="G601" s="13">
        <v>36911</v>
      </c>
      <c r="H601" s="11">
        <f t="shared" si="340"/>
        <v>205</v>
      </c>
      <c r="I601" s="11">
        <f t="shared" si="341"/>
        <v>205</v>
      </c>
      <c r="J601" s="9">
        <f t="shared" si="319"/>
        <v>2</v>
      </c>
      <c r="K601" s="9">
        <f t="shared" si="320"/>
        <v>0</v>
      </c>
      <c r="L601" s="9">
        <f t="shared" si="321"/>
        <v>1</v>
      </c>
      <c r="M601" s="9">
        <f t="shared" si="322"/>
        <v>0</v>
      </c>
      <c r="N601" s="1" t="s">
        <v>215</v>
      </c>
      <c r="O601" s="7" t="s">
        <v>1724</v>
      </c>
      <c r="P601" s="1" t="s">
        <v>727</v>
      </c>
      <c r="Q601" s="1">
        <v>1</v>
      </c>
      <c r="R601" s="1" t="s">
        <v>728</v>
      </c>
      <c r="S601" s="1">
        <f t="shared" si="342"/>
        <v>0</v>
      </c>
      <c r="T601" s="1">
        <f t="shared" si="343"/>
        <v>1</v>
      </c>
      <c r="U601" s="1">
        <f t="shared" si="344"/>
        <v>0</v>
      </c>
      <c r="V601" s="1">
        <f t="shared" si="326"/>
        <v>0</v>
      </c>
      <c r="W601" s="1">
        <f t="shared" si="327"/>
        <v>0</v>
      </c>
      <c r="X601" s="1">
        <f>IF(AY601="SPECIAL ASSISTANT",1,0)</f>
        <v>0</v>
      </c>
      <c r="Y601" s="1">
        <f t="shared" si="338"/>
        <v>1</v>
      </c>
      <c r="Z601" s="1">
        <f t="shared" si="329"/>
        <v>0</v>
      </c>
      <c r="AA601" s="1">
        <f t="shared" si="330"/>
        <v>0</v>
      </c>
      <c r="AB601" s="1">
        <f t="shared" si="331"/>
        <v>0</v>
      </c>
      <c r="AC601" s="1">
        <f t="shared" si="334"/>
        <v>0</v>
      </c>
      <c r="AD601" s="1">
        <f t="shared" si="332"/>
        <v>0</v>
      </c>
      <c r="AE601" s="1">
        <f t="shared" si="318"/>
        <v>0</v>
      </c>
      <c r="AF601" s="1">
        <f t="shared" si="308"/>
        <v>0</v>
      </c>
      <c r="AG601" s="1">
        <f t="shared" si="309"/>
        <v>0</v>
      </c>
      <c r="AH601" s="1">
        <v>0</v>
      </c>
      <c r="AI601" s="1">
        <v>0</v>
      </c>
      <c r="AJ601" s="1">
        <v>0</v>
      </c>
      <c r="AK601" s="1">
        <v>0</v>
      </c>
      <c r="AL601" s="1">
        <v>0</v>
      </c>
      <c r="AM601" s="1">
        <f t="shared" si="339"/>
        <v>0</v>
      </c>
      <c r="AN601" s="1">
        <v>0</v>
      </c>
      <c r="AO601" s="1">
        <v>1</v>
      </c>
      <c r="AP601" s="1">
        <f t="shared" si="317"/>
        <v>0</v>
      </c>
      <c r="AQ601" s="1">
        <v>0</v>
      </c>
      <c r="AR601" s="1">
        <f t="shared" si="333"/>
        <v>0</v>
      </c>
      <c r="AS601" s="1">
        <v>0</v>
      </c>
      <c r="AT601" s="1">
        <v>0</v>
      </c>
      <c r="AU601" s="1">
        <v>0</v>
      </c>
      <c r="AV601" s="1">
        <v>0</v>
      </c>
      <c r="AW601" s="1">
        <v>0</v>
      </c>
      <c r="AX601" s="1">
        <v>0</v>
      </c>
      <c r="AY601" s="2" t="s">
        <v>1735</v>
      </c>
      <c r="AZ601" s="2" t="s">
        <v>1729</v>
      </c>
      <c r="BA601" s="2" t="s">
        <v>1909</v>
      </c>
      <c r="BB601" s="2" t="s">
        <v>1813</v>
      </c>
    </row>
    <row r="602" spans="1:82" x14ac:dyDescent="0.25">
      <c r="A602" s="1">
        <v>46</v>
      </c>
      <c r="B602" s="2" t="s">
        <v>770</v>
      </c>
      <c r="C602" s="1" t="s">
        <v>771</v>
      </c>
      <c r="D602" s="7">
        <v>37116</v>
      </c>
      <c r="E602" s="9">
        <v>2001</v>
      </c>
      <c r="F602" s="13">
        <v>36911</v>
      </c>
      <c r="G602" s="13">
        <v>36911</v>
      </c>
      <c r="H602" s="11">
        <f t="shared" si="340"/>
        <v>205</v>
      </c>
      <c r="I602" s="11">
        <f t="shared" si="341"/>
        <v>205</v>
      </c>
      <c r="J602" s="9">
        <f t="shared" si="319"/>
        <v>2</v>
      </c>
      <c r="K602" s="9">
        <f t="shared" si="320"/>
        <v>0</v>
      </c>
      <c r="L602" s="9">
        <f t="shared" si="321"/>
        <v>1</v>
      </c>
      <c r="M602" s="9">
        <f t="shared" si="322"/>
        <v>0</v>
      </c>
      <c r="N602" s="1" t="s">
        <v>215</v>
      </c>
      <c r="O602" s="7" t="s">
        <v>1724</v>
      </c>
      <c r="P602" s="1" t="s">
        <v>727</v>
      </c>
      <c r="Q602" s="1">
        <v>1</v>
      </c>
      <c r="R602" s="1" t="s">
        <v>728</v>
      </c>
      <c r="S602" s="1">
        <f t="shared" si="342"/>
        <v>0</v>
      </c>
      <c r="T602" s="1">
        <f t="shared" si="343"/>
        <v>1</v>
      </c>
      <c r="U602" s="1">
        <f t="shared" si="344"/>
        <v>0</v>
      </c>
      <c r="V602" s="1">
        <f t="shared" si="326"/>
        <v>0</v>
      </c>
      <c r="W602" s="1">
        <f t="shared" si="327"/>
        <v>0</v>
      </c>
      <c r="X602" s="1">
        <v>1</v>
      </c>
      <c r="Y602" s="1">
        <f t="shared" si="338"/>
        <v>0</v>
      </c>
      <c r="Z602" s="1">
        <f t="shared" si="329"/>
        <v>0</v>
      </c>
      <c r="AA602" s="1">
        <f t="shared" si="330"/>
        <v>0</v>
      </c>
      <c r="AB602" s="1">
        <f t="shared" si="331"/>
        <v>0</v>
      </c>
      <c r="AC602" s="1">
        <f t="shared" si="334"/>
        <v>0</v>
      </c>
      <c r="AD602" s="1">
        <f t="shared" si="332"/>
        <v>0</v>
      </c>
      <c r="AE602" s="1">
        <f t="shared" si="318"/>
        <v>0</v>
      </c>
      <c r="AF602" s="1">
        <f t="shared" si="308"/>
        <v>0</v>
      </c>
      <c r="AG602" s="1">
        <f t="shared" si="309"/>
        <v>0</v>
      </c>
      <c r="AH602" s="1">
        <v>0</v>
      </c>
      <c r="AI602" s="1">
        <v>0</v>
      </c>
      <c r="AJ602" s="1">
        <v>0</v>
      </c>
      <c r="AK602" s="1">
        <v>0</v>
      </c>
      <c r="AL602" s="1">
        <v>0</v>
      </c>
      <c r="AM602" s="1">
        <f t="shared" si="339"/>
        <v>0</v>
      </c>
      <c r="AN602" s="1">
        <v>0</v>
      </c>
      <c r="AO602" s="1">
        <f t="shared" ref="AO602:AO619" si="345">IF(K602="FORD",1,0)</f>
        <v>0</v>
      </c>
      <c r="AP602" s="1">
        <f t="shared" si="317"/>
        <v>0</v>
      </c>
      <c r="AQ602" s="1">
        <v>0</v>
      </c>
      <c r="AR602" s="1">
        <f t="shared" si="333"/>
        <v>0</v>
      </c>
      <c r="AS602" s="1">
        <v>0</v>
      </c>
      <c r="AT602" s="1">
        <v>0</v>
      </c>
      <c r="AU602" s="1">
        <v>0</v>
      </c>
      <c r="AV602" s="1">
        <v>0</v>
      </c>
      <c r="AW602" s="1">
        <v>0</v>
      </c>
      <c r="AX602" s="1">
        <v>0</v>
      </c>
      <c r="AY602" s="2" t="s">
        <v>1771</v>
      </c>
      <c r="AZ602" s="2" t="s">
        <v>1729</v>
      </c>
      <c r="BA602" s="2" t="s">
        <v>1909</v>
      </c>
      <c r="BB602" s="2" t="s">
        <v>1813</v>
      </c>
    </row>
    <row r="603" spans="1:82" x14ac:dyDescent="0.25">
      <c r="A603" s="1">
        <v>44</v>
      </c>
      <c r="B603" s="1" t="s">
        <v>1342</v>
      </c>
      <c r="C603" s="1" t="s">
        <v>1343</v>
      </c>
      <c r="D603" s="7">
        <v>40035</v>
      </c>
      <c r="E603" s="9">
        <v>2009</v>
      </c>
      <c r="F603" s="13">
        <v>39833</v>
      </c>
      <c r="G603" s="13">
        <v>39833</v>
      </c>
      <c r="H603" s="11">
        <f t="shared" si="340"/>
        <v>202</v>
      </c>
      <c r="I603" s="11">
        <f t="shared" si="341"/>
        <v>202</v>
      </c>
      <c r="J603" s="9">
        <f t="shared" si="319"/>
        <v>1</v>
      </c>
      <c r="K603" s="9">
        <f t="shared" si="320"/>
        <v>1</v>
      </c>
      <c r="L603" s="9">
        <f t="shared" si="321"/>
        <v>0</v>
      </c>
      <c r="M603" s="9">
        <f t="shared" si="322"/>
        <v>0</v>
      </c>
      <c r="N603" s="1" t="s">
        <v>197</v>
      </c>
      <c r="P603" s="1" t="s">
        <v>741</v>
      </c>
      <c r="Q603" s="1">
        <v>0</v>
      </c>
      <c r="R603" s="1" t="s">
        <v>742</v>
      </c>
      <c r="S603" s="1">
        <f t="shared" si="342"/>
        <v>1</v>
      </c>
      <c r="T603" s="1">
        <f t="shared" si="343"/>
        <v>0</v>
      </c>
      <c r="U603" s="1">
        <f t="shared" si="344"/>
        <v>0</v>
      </c>
      <c r="V603" s="1">
        <f t="shared" si="326"/>
        <v>0</v>
      </c>
      <c r="W603" s="1">
        <f t="shared" si="327"/>
        <v>0</v>
      </c>
      <c r="X603" s="1">
        <f t="shared" ref="X603:X617" si="346">IF(AY603="SPECIAL ASSISTANT",1,0)</f>
        <v>0</v>
      </c>
      <c r="Y603" s="1">
        <f t="shared" si="338"/>
        <v>0</v>
      </c>
      <c r="Z603" s="1">
        <f t="shared" si="329"/>
        <v>0</v>
      </c>
      <c r="AA603" s="1">
        <f t="shared" si="330"/>
        <v>0</v>
      </c>
      <c r="AB603" s="1">
        <f t="shared" si="331"/>
        <v>0</v>
      </c>
      <c r="AC603" s="1">
        <f t="shared" si="334"/>
        <v>1</v>
      </c>
      <c r="AD603" s="1">
        <f t="shared" si="332"/>
        <v>0</v>
      </c>
      <c r="AE603" s="1">
        <f t="shared" si="318"/>
        <v>0</v>
      </c>
      <c r="AF603" s="1">
        <f t="shared" si="308"/>
        <v>0</v>
      </c>
      <c r="AG603" s="1">
        <f t="shared" si="309"/>
        <v>0</v>
      </c>
      <c r="AH603" s="1">
        <v>0</v>
      </c>
      <c r="AI603" s="1">
        <v>1</v>
      </c>
      <c r="AJ603" s="1">
        <v>0</v>
      </c>
      <c r="AK603" s="1">
        <v>0</v>
      </c>
      <c r="AL603" s="1">
        <v>0</v>
      </c>
      <c r="AM603" s="1">
        <f t="shared" si="339"/>
        <v>0</v>
      </c>
      <c r="AN603" s="1">
        <v>1</v>
      </c>
      <c r="AO603" s="1">
        <f t="shared" si="345"/>
        <v>0</v>
      </c>
      <c r="AP603" s="1">
        <f t="shared" si="317"/>
        <v>0</v>
      </c>
      <c r="AQ603" s="1">
        <v>0</v>
      </c>
      <c r="AR603" s="1">
        <f t="shared" si="333"/>
        <v>0</v>
      </c>
      <c r="AS603" s="1">
        <v>0</v>
      </c>
      <c r="AT603" s="1">
        <v>0</v>
      </c>
      <c r="AU603" s="1">
        <v>0</v>
      </c>
      <c r="AV603" s="1">
        <v>0</v>
      </c>
      <c r="AW603" s="1">
        <v>0</v>
      </c>
      <c r="AX603" s="1">
        <v>0</v>
      </c>
      <c r="AY603" s="2" t="s">
        <v>1827</v>
      </c>
      <c r="AZ603" s="2" t="s">
        <v>1812</v>
      </c>
      <c r="BA603" s="2" t="s">
        <v>1914</v>
      </c>
      <c r="BB603" s="2" t="s">
        <v>1813</v>
      </c>
      <c r="BC603" s="1">
        <v>2</v>
      </c>
      <c r="BD603" s="1" t="s">
        <v>218</v>
      </c>
      <c r="BE603" s="1">
        <v>1</v>
      </c>
      <c r="BG603" s="1">
        <v>1</v>
      </c>
      <c r="BH603" s="1">
        <v>0</v>
      </c>
      <c r="BI603" s="1">
        <v>1</v>
      </c>
      <c r="BJ603" s="1">
        <v>1</v>
      </c>
      <c r="BK603" s="1">
        <v>3</v>
      </c>
      <c r="BL603" s="1">
        <v>0</v>
      </c>
      <c r="BM603" s="1">
        <v>1</v>
      </c>
      <c r="BN603" s="1" t="s">
        <v>2061</v>
      </c>
      <c r="BO603" s="1">
        <v>0</v>
      </c>
      <c r="BP603" s="1">
        <v>1</v>
      </c>
      <c r="BQ603" s="1">
        <v>1</v>
      </c>
      <c r="BR603" s="1">
        <v>0</v>
      </c>
      <c r="BS603" s="1">
        <v>0</v>
      </c>
      <c r="BT603" s="1">
        <v>0</v>
      </c>
      <c r="BU603" s="1">
        <v>1</v>
      </c>
      <c r="BV603" s="1">
        <v>0</v>
      </c>
      <c r="BW603" s="1">
        <v>0</v>
      </c>
      <c r="BX603" s="1">
        <v>1</v>
      </c>
      <c r="BY603" s="1">
        <v>0</v>
      </c>
      <c r="CB603" s="1">
        <v>0</v>
      </c>
      <c r="CC603" s="1">
        <v>0</v>
      </c>
      <c r="CD603" s="1">
        <v>0</v>
      </c>
    </row>
    <row r="604" spans="1:82" x14ac:dyDescent="0.25">
      <c r="A604" s="1">
        <v>43</v>
      </c>
      <c r="B604" s="2" t="s">
        <v>855</v>
      </c>
      <c r="C604" s="1" t="s">
        <v>856</v>
      </c>
      <c r="D604" s="7">
        <v>37115</v>
      </c>
      <c r="E604" s="9">
        <v>2001</v>
      </c>
      <c r="F604" s="13">
        <v>36911</v>
      </c>
      <c r="G604" s="13">
        <v>36911</v>
      </c>
      <c r="H604" s="11">
        <f t="shared" si="340"/>
        <v>204</v>
      </c>
      <c r="I604" s="11">
        <f t="shared" si="341"/>
        <v>204</v>
      </c>
      <c r="J604" s="9">
        <f t="shared" si="319"/>
        <v>2</v>
      </c>
      <c r="K604" s="9">
        <f t="shared" si="320"/>
        <v>0</v>
      </c>
      <c r="L604" s="9">
        <f t="shared" si="321"/>
        <v>1</v>
      </c>
      <c r="M604" s="9">
        <f t="shared" si="322"/>
        <v>0</v>
      </c>
      <c r="N604" s="1" t="s">
        <v>215</v>
      </c>
      <c r="O604" s="7" t="s">
        <v>1522</v>
      </c>
      <c r="P604" s="1" t="s">
        <v>741</v>
      </c>
      <c r="Q604" s="1">
        <v>0</v>
      </c>
      <c r="R604" s="1" t="s">
        <v>742</v>
      </c>
      <c r="S604" s="1">
        <f t="shared" si="342"/>
        <v>1</v>
      </c>
      <c r="T604" s="1">
        <f t="shared" si="343"/>
        <v>0</v>
      </c>
      <c r="U604" s="1">
        <f t="shared" si="344"/>
        <v>0</v>
      </c>
      <c r="V604" s="1">
        <f t="shared" si="326"/>
        <v>0</v>
      </c>
      <c r="W604" s="1">
        <f t="shared" si="327"/>
        <v>0</v>
      </c>
      <c r="X604" s="1">
        <f t="shared" si="346"/>
        <v>1</v>
      </c>
      <c r="Y604" s="1">
        <f t="shared" si="338"/>
        <v>0</v>
      </c>
      <c r="Z604" s="1">
        <f t="shared" si="329"/>
        <v>0</v>
      </c>
      <c r="AA604" s="1">
        <f t="shared" si="330"/>
        <v>0</v>
      </c>
      <c r="AB604" s="1">
        <f t="shared" si="331"/>
        <v>0</v>
      </c>
      <c r="AC604" s="1">
        <f t="shared" si="334"/>
        <v>0</v>
      </c>
      <c r="AD604" s="1">
        <f t="shared" si="332"/>
        <v>0</v>
      </c>
      <c r="AE604" s="1">
        <f t="shared" si="318"/>
        <v>0</v>
      </c>
      <c r="AF604" s="1">
        <f t="shared" si="308"/>
        <v>0</v>
      </c>
      <c r="AG604" s="1">
        <f t="shared" si="309"/>
        <v>0</v>
      </c>
      <c r="AH604" s="1">
        <v>0</v>
      </c>
      <c r="AI604" s="1">
        <v>0</v>
      </c>
      <c r="AJ604" s="1">
        <v>0</v>
      </c>
      <c r="AK604" s="1">
        <v>0</v>
      </c>
      <c r="AL604" s="1">
        <v>0</v>
      </c>
      <c r="AM604" s="1">
        <f t="shared" si="339"/>
        <v>0</v>
      </c>
      <c r="AN604" s="1">
        <v>0</v>
      </c>
      <c r="AO604" s="1">
        <f t="shared" si="345"/>
        <v>0</v>
      </c>
      <c r="AP604" s="1">
        <f t="shared" si="317"/>
        <v>0</v>
      </c>
      <c r="AQ604" s="1">
        <v>0</v>
      </c>
      <c r="AR604" s="1">
        <f t="shared" si="333"/>
        <v>0</v>
      </c>
      <c r="AS604" s="1">
        <v>0</v>
      </c>
      <c r="AT604" s="1">
        <v>0</v>
      </c>
      <c r="AU604" s="1">
        <v>0</v>
      </c>
      <c r="AV604" s="1">
        <v>0</v>
      </c>
      <c r="AW604" s="1">
        <v>0</v>
      </c>
      <c r="AX604" s="1">
        <v>0</v>
      </c>
      <c r="AY604" s="2" t="s">
        <v>1722</v>
      </c>
      <c r="AZ604" s="2" t="s">
        <v>1466</v>
      </c>
      <c r="BA604" s="2" t="s">
        <v>1905</v>
      </c>
      <c r="BB604" s="2" t="s">
        <v>1857</v>
      </c>
    </row>
    <row r="605" spans="1:82" x14ac:dyDescent="0.25">
      <c r="A605" s="1">
        <v>40</v>
      </c>
      <c r="B605" s="1" t="s">
        <v>758</v>
      </c>
      <c r="C605" s="1" t="s">
        <v>759</v>
      </c>
      <c r="D605" s="7">
        <v>40181</v>
      </c>
      <c r="E605" s="9">
        <v>2010</v>
      </c>
      <c r="F605" s="13">
        <v>39833</v>
      </c>
      <c r="G605" s="13">
        <v>39833</v>
      </c>
      <c r="H605" s="11">
        <f t="shared" si="340"/>
        <v>348</v>
      </c>
      <c r="I605" s="11">
        <f t="shared" si="341"/>
        <v>348</v>
      </c>
      <c r="J605" s="9">
        <f t="shared" si="319"/>
        <v>1</v>
      </c>
      <c r="K605" s="9">
        <f t="shared" si="320"/>
        <v>1</v>
      </c>
      <c r="L605" s="9">
        <f t="shared" si="321"/>
        <v>0</v>
      </c>
      <c r="M605" s="9">
        <f t="shared" si="322"/>
        <v>0</v>
      </c>
      <c r="N605" s="1" t="s">
        <v>65</v>
      </c>
      <c r="O605" s="7"/>
      <c r="P605" s="1" t="s">
        <v>727</v>
      </c>
      <c r="Q605" s="1">
        <v>1</v>
      </c>
      <c r="R605" s="1" t="s">
        <v>728</v>
      </c>
      <c r="S605" s="1">
        <f t="shared" si="342"/>
        <v>0</v>
      </c>
      <c r="T605" s="1">
        <f t="shared" si="343"/>
        <v>1</v>
      </c>
      <c r="U605" s="1">
        <f t="shared" si="344"/>
        <v>0</v>
      </c>
      <c r="V605" s="1">
        <f t="shared" si="326"/>
        <v>0</v>
      </c>
      <c r="W605" s="1">
        <f t="shared" si="327"/>
        <v>0</v>
      </c>
      <c r="X605" s="1">
        <f t="shared" si="346"/>
        <v>0</v>
      </c>
      <c r="Y605" s="1">
        <f t="shared" si="338"/>
        <v>0</v>
      </c>
      <c r="Z605" s="1">
        <f t="shared" si="329"/>
        <v>0</v>
      </c>
      <c r="AA605" s="1">
        <f t="shared" si="330"/>
        <v>0</v>
      </c>
      <c r="AB605" s="1">
        <f t="shared" si="331"/>
        <v>0</v>
      </c>
      <c r="AC605" s="1">
        <f t="shared" si="334"/>
        <v>0</v>
      </c>
      <c r="AD605" s="1">
        <f t="shared" si="332"/>
        <v>0</v>
      </c>
      <c r="AE605" s="1">
        <f t="shared" si="318"/>
        <v>0</v>
      </c>
      <c r="AF605" s="1">
        <f t="shared" si="308"/>
        <v>0</v>
      </c>
      <c r="AG605" s="1">
        <f t="shared" si="309"/>
        <v>0</v>
      </c>
      <c r="AH605" s="1">
        <v>0</v>
      </c>
      <c r="AI605" s="1">
        <v>0</v>
      </c>
      <c r="AJ605" s="1">
        <v>0</v>
      </c>
      <c r="AK605" s="1">
        <v>0</v>
      </c>
      <c r="AL605" s="1">
        <v>0</v>
      </c>
      <c r="AM605" s="1">
        <f t="shared" si="339"/>
        <v>0</v>
      </c>
      <c r="AN605" s="1">
        <v>0</v>
      </c>
      <c r="AO605" s="1">
        <f t="shared" si="345"/>
        <v>0</v>
      </c>
      <c r="AP605" s="1">
        <f t="shared" si="317"/>
        <v>0</v>
      </c>
      <c r="AQ605" s="1">
        <v>0</v>
      </c>
      <c r="AR605" s="1">
        <f t="shared" si="333"/>
        <v>0</v>
      </c>
      <c r="AS605" s="1">
        <v>0</v>
      </c>
      <c r="AT605" s="1">
        <v>0</v>
      </c>
      <c r="AU605" s="1">
        <v>1</v>
      </c>
      <c r="AV605" s="1">
        <v>0</v>
      </c>
      <c r="AW605" s="1">
        <v>0</v>
      </c>
      <c r="AX605" s="1">
        <v>0</v>
      </c>
      <c r="AY605" s="2" t="s">
        <v>760</v>
      </c>
      <c r="AZ605" s="2"/>
      <c r="BA605" s="2"/>
      <c r="BB605" s="2"/>
      <c r="BC605" s="1">
        <v>2</v>
      </c>
      <c r="BD605" s="1" t="s">
        <v>72</v>
      </c>
      <c r="BE605" s="1">
        <v>0</v>
      </c>
      <c r="BG605" s="1">
        <v>0</v>
      </c>
      <c r="BH605" s="1">
        <v>0</v>
      </c>
      <c r="BI605" s="1">
        <v>1</v>
      </c>
      <c r="BJ605" s="1">
        <v>1</v>
      </c>
      <c r="BK605" s="1">
        <v>2</v>
      </c>
      <c r="BL605" s="1">
        <v>0</v>
      </c>
      <c r="BM605" s="1">
        <v>0</v>
      </c>
      <c r="BO605" s="1">
        <v>0</v>
      </c>
      <c r="BP605" s="1">
        <v>0</v>
      </c>
      <c r="BQ605" s="1">
        <v>1</v>
      </c>
      <c r="BR605" s="1">
        <v>1</v>
      </c>
      <c r="BS605" s="1">
        <v>0</v>
      </c>
      <c r="BT605" s="1">
        <v>0</v>
      </c>
      <c r="BU605" s="1">
        <v>0</v>
      </c>
      <c r="BV605" s="1">
        <v>0</v>
      </c>
      <c r="BW605" s="1">
        <v>0</v>
      </c>
      <c r="BX605" s="1">
        <v>1</v>
      </c>
      <c r="BY605" s="1">
        <v>0</v>
      </c>
      <c r="CB605" s="1">
        <v>2</v>
      </c>
      <c r="CC605" s="1">
        <v>0</v>
      </c>
      <c r="CD605" s="1">
        <v>0</v>
      </c>
    </row>
    <row r="606" spans="1:82" x14ac:dyDescent="0.25">
      <c r="A606" s="1">
        <v>38</v>
      </c>
      <c r="B606" s="1" t="s">
        <v>754</v>
      </c>
      <c r="C606" s="1" t="s">
        <v>755</v>
      </c>
      <c r="D606" s="7">
        <v>40077</v>
      </c>
      <c r="E606" s="10">
        <v>2009</v>
      </c>
      <c r="F606" s="13">
        <v>39833</v>
      </c>
      <c r="G606" s="13">
        <v>39833</v>
      </c>
      <c r="H606" s="11">
        <f t="shared" si="340"/>
        <v>244</v>
      </c>
      <c r="I606" s="11">
        <f t="shared" si="341"/>
        <v>244</v>
      </c>
      <c r="J606" s="9">
        <f t="shared" si="319"/>
        <v>1</v>
      </c>
      <c r="K606" s="9">
        <f t="shared" si="320"/>
        <v>1</v>
      </c>
      <c r="L606" s="9">
        <f t="shared" si="321"/>
        <v>0</v>
      </c>
      <c r="M606" s="9">
        <f t="shared" si="322"/>
        <v>0</v>
      </c>
      <c r="N606" s="1" t="s">
        <v>197</v>
      </c>
      <c r="O606" s="7"/>
      <c r="P606" s="1" t="s">
        <v>727</v>
      </c>
      <c r="Q606" s="1">
        <v>1</v>
      </c>
      <c r="R606" s="1" t="s">
        <v>728</v>
      </c>
      <c r="S606" s="1">
        <f t="shared" si="342"/>
        <v>0</v>
      </c>
      <c r="T606" s="1">
        <f t="shared" si="343"/>
        <v>1</v>
      </c>
      <c r="U606" s="1">
        <f t="shared" si="344"/>
        <v>0</v>
      </c>
      <c r="V606" s="1">
        <f t="shared" si="326"/>
        <v>1</v>
      </c>
      <c r="W606" s="1">
        <f t="shared" si="327"/>
        <v>0</v>
      </c>
      <c r="X606" s="1">
        <f t="shared" si="346"/>
        <v>0</v>
      </c>
      <c r="Y606" s="1">
        <f t="shared" si="338"/>
        <v>0</v>
      </c>
      <c r="Z606" s="1">
        <f t="shared" si="329"/>
        <v>0</v>
      </c>
      <c r="AA606" s="1">
        <f t="shared" si="330"/>
        <v>0</v>
      </c>
      <c r="AB606" s="1">
        <f t="shared" si="331"/>
        <v>0</v>
      </c>
      <c r="AC606" s="1">
        <f t="shared" si="334"/>
        <v>0</v>
      </c>
      <c r="AD606" s="1">
        <f t="shared" si="332"/>
        <v>0</v>
      </c>
      <c r="AE606" s="1">
        <f t="shared" si="318"/>
        <v>0</v>
      </c>
      <c r="AF606" s="1">
        <f t="shared" si="308"/>
        <v>0</v>
      </c>
      <c r="AG606" s="1">
        <f t="shared" si="309"/>
        <v>0</v>
      </c>
      <c r="AH606" s="1">
        <v>0</v>
      </c>
      <c r="AI606" s="1">
        <v>0</v>
      </c>
      <c r="AJ606" s="1">
        <v>0</v>
      </c>
      <c r="AK606" s="1">
        <v>0</v>
      </c>
      <c r="AL606" s="1">
        <v>0</v>
      </c>
      <c r="AM606" s="1">
        <f t="shared" si="339"/>
        <v>0</v>
      </c>
      <c r="AN606" s="1">
        <v>0</v>
      </c>
      <c r="AO606" s="1">
        <f t="shared" si="345"/>
        <v>0</v>
      </c>
      <c r="AP606" s="1">
        <f t="shared" si="317"/>
        <v>0</v>
      </c>
      <c r="AQ606" s="1">
        <v>0</v>
      </c>
      <c r="AR606" s="1">
        <f t="shared" si="333"/>
        <v>0</v>
      </c>
      <c r="AS606" s="1">
        <v>0</v>
      </c>
      <c r="AT606" s="1">
        <v>0</v>
      </c>
      <c r="AU606" s="1">
        <v>0</v>
      </c>
      <c r="AV606" s="1">
        <v>0</v>
      </c>
      <c r="AW606" s="1">
        <v>0</v>
      </c>
      <c r="AX606" s="1">
        <v>0</v>
      </c>
      <c r="AY606" s="2" t="s">
        <v>1814</v>
      </c>
      <c r="AZ606" s="2"/>
      <c r="BA606" s="2"/>
      <c r="BB606" s="2"/>
    </row>
    <row r="607" spans="1:82" x14ac:dyDescent="0.25">
      <c r="A607" s="1">
        <v>37</v>
      </c>
      <c r="B607" s="1" t="s">
        <v>1352</v>
      </c>
      <c r="C607" s="1" t="s">
        <v>1353</v>
      </c>
      <c r="D607" s="7">
        <v>39909</v>
      </c>
      <c r="E607" s="10">
        <v>2009</v>
      </c>
      <c r="F607" s="13">
        <v>39833</v>
      </c>
      <c r="G607" s="13">
        <v>39833</v>
      </c>
      <c r="H607" s="11">
        <f t="shared" si="340"/>
        <v>76</v>
      </c>
      <c r="I607" s="11">
        <f t="shared" si="341"/>
        <v>76</v>
      </c>
      <c r="J607" s="9">
        <f t="shared" si="319"/>
        <v>1</v>
      </c>
      <c r="K607" s="9">
        <f t="shared" si="320"/>
        <v>1</v>
      </c>
      <c r="L607" s="9">
        <f t="shared" si="321"/>
        <v>0</v>
      </c>
      <c r="M607" s="9">
        <f t="shared" si="322"/>
        <v>0</v>
      </c>
      <c r="N607" s="1" t="s">
        <v>65</v>
      </c>
      <c r="O607" s="7" t="s">
        <v>1828</v>
      </c>
      <c r="P607" s="1" t="s">
        <v>741</v>
      </c>
      <c r="Q607" s="1">
        <v>0</v>
      </c>
      <c r="R607" s="1" t="s">
        <v>742</v>
      </c>
      <c r="S607" s="1">
        <f t="shared" si="342"/>
        <v>1</v>
      </c>
      <c r="T607" s="1">
        <f t="shared" si="343"/>
        <v>0</v>
      </c>
      <c r="U607" s="1">
        <f t="shared" si="344"/>
        <v>0</v>
      </c>
      <c r="V607" s="1">
        <f t="shared" si="326"/>
        <v>0</v>
      </c>
      <c r="W607" s="1">
        <f t="shared" si="327"/>
        <v>0</v>
      </c>
      <c r="X607" s="1">
        <f t="shared" si="346"/>
        <v>0</v>
      </c>
      <c r="Y607" s="1">
        <f t="shared" si="338"/>
        <v>0</v>
      </c>
      <c r="Z607" s="1">
        <f t="shared" si="329"/>
        <v>0</v>
      </c>
      <c r="AA607" s="1">
        <f t="shared" si="330"/>
        <v>0</v>
      </c>
      <c r="AB607" s="1">
        <f t="shared" si="331"/>
        <v>0</v>
      </c>
      <c r="AC607" s="1">
        <f t="shared" si="334"/>
        <v>0</v>
      </c>
      <c r="AD607" s="1">
        <f t="shared" si="332"/>
        <v>0</v>
      </c>
      <c r="AE607" s="1">
        <f t="shared" si="318"/>
        <v>1</v>
      </c>
      <c r="AF607" s="1">
        <f t="shared" si="308"/>
        <v>0</v>
      </c>
      <c r="AG607" s="1">
        <f t="shared" si="309"/>
        <v>0</v>
      </c>
      <c r="AH607" s="1">
        <v>0</v>
      </c>
      <c r="AI607" s="1">
        <v>1</v>
      </c>
      <c r="AJ607" s="1">
        <v>0</v>
      </c>
      <c r="AK607" s="1">
        <v>0</v>
      </c>
      <c r="AL607" s="1">
        <v>0</v>
      </c>
      <c r="AM607" s="1">
        <f t="shared" si="339"/>
        <v>0</v>
      </c>
      <c r="AN607" s="1">
        <v>1</v>
      </c>
      <c r="AO607" s="1">
        <f t="shared" si="345"/>
        <v>0</v>
      </c>
      <c r="AP607" s="1">
        <f t="shared" si="317"/>
        <v>0</v>
      </c>
      <c r="AQ607" s="1">
        <v>0</v>
      </c>
      <c r="AR607" s="1">
        <f t="shared" si="333"/>
        <v>0</v>
      </c>
      <c r="AS607" s="1">
        <v>0</v>
      </c>
      <c r="AT607" s="1">
        <v>0</v>
      </c>
      <c r="AU607" s="1">
        <v>0</v>
      </c>
      <c r="AV607" s="1">
        <v>0</v>
      </c>
      <c r="AW607" s="1">
        <v>0</v>
      </c>
      <c r="AX607" s="1">
        <v>0</v>
      </c>
      <c r="AY607" s="2" t="s">
        <v>1844</v>
      </c>
      <c r="AZ607" s="2" t="s">
        <v>1812</v>
      </c>
      <c r="BA607" s="2" t="s">
        <v>1914</v>
      </c>
      <c r="BB607" s="2" t="s">
        <v>1813</v>
      </c>
      <c r="BC607" s="1">
        <v>1</v>
      </c>
      <c r="BE607" s="1">
        <v>0</v>
      </c>
      <c r="BG607" s="1">
        <v>1</v>
      </c>
      <c r="BH607" s="1">
        <v>1</v>
      </c>
      <c r="BI607" s="1">
        <v>1</v>
      </c>
      <c r="BJ607" s="1">
        <v>1</v>
      </c>
      <c r="BK607" s="1">
        <v>4</v>
      </c>
      <c r="BL607" s="1">
        <v>0</v>
      </c>
      <c r="BM607" s="1">
        <v>1</v>
      </c>
      <c r="BN607" s="1" t="s">
        <v>12</v>
      </c>
      <c r="BO607" s="1">
        <v>1</v>
      </c>
      <c r="BP607" s="1">
        <v>0</v>
      </c>
      <c r="BQ607" s="1">
        <v>1</v>
      </c>
      <c r="BR607" s="1">
        <v>1</v>
      </c>
      <c r="BS607" s="1">
        <v>0</v>
      </c>
      <c r="BT607" s="1">
        <v>0</v>
      </c>
      <c r="BU607" s="1">
        <v>1</v>
      </c>
      <c r="BV607" s="1">
        <v>0</v>
      </c>
      <c r="BW607" s="1">
        <v>0</v>
      </c>
      <c r="BX607" s="1">
        <v>1</v>
      </c>
      <c r="BY607" s="1">
        <v>1</v>
      </c>
      <c r="CB607" s="1">
        <v>1</v>
      </c>
      <c r="CC607" s="1">
        <v>0</v>
      </c>
      <c r="CD607" s="1">
        <v>0</v>
      </c>
    </row>
    <row r="608" spans="1:82" x14ac:dyDescent="0.25">
      <c r="A608" s="1">
        <v>34</v>
      </c>
      <c r="B608" s="2" t="s">
        <v>843</v>
      </c>
      <c r="C608" s="1" t="s">
        <v>844</v>
      </c>
      <c r="D608" s="7">
        <v>37152</v>
      </c>
      <c r="E608" s="9">
        <v>2001</v>
      </c>
      <c r="F608" s="13">
        <v>36911</v>
      </c>
      <c r="G608" s="13">
        <v>36911</v>
      </c>
      <c r="H608" s="11">
        <f t="shared" si="340"/>
        <v>241</v>
      </c>
      <c r="I608" s="11">
        <f t="shared" si="341"/>
        <v>241</v>
      </c>
      <c r="J608" s="9">
        <f t="shared" si="319"/>
        <v>2</v>
      </c>
      <c r="K608" s="9">
        <f t="shared" si="320"/>
        <v>0</v>
      </c>
      <c r="L608" s="9">
        <f t="shared" si="321"/>
        <v>1</v>
      </c>
      <c r="M608" s="9">
        <f t="shared" si="322"/>
        <v>0</v>
      </c>
      <c r="N608" s="1" t="s">
        <v>215</v>
      </c>
      <c r="O608" s="7" t="s">
        <v>1516</v>
      </c>
      <c r="P608" s="1" t="s">
        <v>727</v>
      </c>
      <c r="Q608" s="1">
        <v>1</v>
      </c>
      <c r="R608" s="1" t="s">
        <v>728</v>
      </c>
      <c r="S608" s="1">
        <f t="shared" si="342"/>
        <v>0</v>
      </c>
      <c r="T608" s="1">
        <f t="shared" si="343"/>
        <v>1</v>
      </c>
      <c r="U608" s="1">
        <f t="shared" si="344"/>
        <v>0</v>
      </c>
      <c r="V608" s="1">
        <f t="shared" si="326"/>
        <v>0</v>
      </c>
      <c r="W608" s="1">
        <f t="shared" si="327"/>
        <v>0</v>
      </c>
      <c r="X608" s="1">
        <f t="shared" si="346"/>
        <v>0</v>
      </c>
      <c r="Y608" s="1">
        <f t="shared" si="338"/>
        <v>0</v>
      </c>
      <c r="Z608" s="1">
        <f t="shared" si="329"/>
        <v>0</v>
      </c>
      <c r="AA608" s="1">
        <f t="shared" si="330"/>
        <v>0</v>
      </c>
      <c r="AB608" s="1">
        <f t="shared" si="331"/>
        <v>0</v>
      </c>
      <c r="AC608" s="1">
        <f t="shared" si="334"/>
        <v>0</v>
      </c>
      <c r="AD608" s="1">
        <f t="shared" si="332"/>
        <v>0</v>
      </c>
      <c r="AE608" s="1">
        <f t="shared" si="318"/>
        <v>0</v>
      </c>
      <c r="AF608" s="1">
        <f t="shared" si="308"/>
        <v>0</v>
      </c>
      <c r="AG608" s="1">
        <f t="shared" si="309"/>
        <v>0</v>
      </c>
      <c r="AH608" s="1">
        <v>0</v>
      </c>
      <c r="AI608" s="1">
        <v>0</v>
      </c>
      <c r="AJ608" s="1">
        <v>0</v>
      </c>
      <c r="AK608" s="1">
        <v>0</v>
      </c>
      <c r="AL608" s="1">
        <v>0</v>
      </c>
      <c r="AM608" s="1">
        <f t="shared" si="339"/>
        <v>0</v>
      </c>
      <c r="AN608" s="1">
        <v>0</v>
      </c>
      <c r="AO608" s="1">
        <f t="shared" si="345"/>
        <v>0</v>
      </c>
      <c r="AP608" s="1">
        <f t="shared" ref="AP608:AP634" si="347">IF(K608="FORD",1,0)</f>
        <v>0</v>
      </c>
      <c r="AQ608" s="1">
        <v>0</v>
      </c>
      <c r="AR608" s="1">
        <f t="shared" si="333"/>
        <v>0</v>
      </c>
      <c r="AS608" s="1">
        <v>0</v>
      </c>
      <c r="AT608" s="1">
        <v>1</v>
      </c>
      <c r="AU608" s="1">
        <v>0</v>
      </c>
      <c r="AV608" s="1">
        <v>0</v>
      </c>
      <c r="AW608" s="1">
        <v>0</v>
      </c>
      <c r="AX608" s="1">
        <v>0</v>
      </c>
      <c r="AY608" s="2" t="s">
        <v>1746</v>
      </c>
      <c r="AZ608" s="2" t="s">
        <v>1751</v>
      </c>
      <c r="BA608" s="2" t="s">
        <v>1904</v>
      </c>
      <c r="BB608" s="2" t="s">
        <v>1813</v>
      </c>
    </row>
    <row r="609" spans="1:83" x14ac:dyDescent="0.25">
      <c r="A609" s="1">
        <v>31</v>
      </c>
      <c r="B609" s="1" t="s">
        <v>951</v>
      </c>
      <c r="C609" s="1" t="s">
        <v>1982</v>
      </c>
      <c r="D609" s="7">
        <v>39223</v>
      </c>
      <c r="E609" s="9">
        <v>2007</v>
      </c>
      <c r="F609" s="13">
        <v>38372</v>
      </c>
      <c r="G609" s="13">
        <v>36911</v>
      </c>
      <c r="H609" s="11">
        <f t="shared" si="340"/>
        <v>851</v>
      </c>
      <c r="I609" s="11">
        <f t="shared" si="341"/>
        <v>2312</v>
      </c>
      <c r="J609" s="9">
        <f t="shared" si="319"/>
        <v>2</v>
      </c>
      <c r="K609" s="9">
        <f t="shared" si="320"/>
        <v>0</v>
      </c>
      <c r="L609" s="9">
        <f t="shared" si="321"/>
        <v>1</v>
      </c>
      <c r="M609" s="9">
        <f t="shared" si="322"/>
        <v>0</v>
      </c>
      <c r="N609" s="1" t="s">
        <v>215</v>
      </c>
      <c r="O609" s="7" t="s">
        <v>1808</v>
      </c>
      <c r="P609" s="1" t="s">
        <v>727</v>
      </c>
      <c r="Q609" s="1">
        <v>1</v>
      </c>
      <c r="R609" s="1" t="s">
        <v>728</v>
      </c>
      <c r="S609" s="1">
        <f t="shared" si="342"/>
        <v>0</v>
      </c>
      <c r="T609" s="1">
        <f t="shared" si="343"/>
        <v>1</v>
      </c>
      <c r="U609" s="1">
        <f t="shared" si="344"/>
        <v>0</v>
      </c>
      <c r="V609" s="1">
        <f t="shared" si="326"/>
        <v>0</v>
      </c>
      <c r="W609" s="1">
        <f t="shared" si="327"/>
        <v>0</v>
      </c>
      <c r="X609" s="1">
        <f t="shared" si="346"/>
        <v>0</v>
      </c>
      <c r="Y609" s="1">
        <f t="shared" si="338"/>
        <v>0</v>
      </c>
      <c r="Z609" s="1">
        <f t="shared" si="329"/>
        <v>0</v>
      </c>
      <c r="AA609" s="1">
        <f t="shared" si="330"/>
        <v>0</v>
      </c>
      <c r="AB609" s="1">
        <f t="shared" si="331"/>
        <v>0</v>
      </c>
      <c r="AC609" s="1">
        <f t="shared" si="334"/>
        <v>0</v>
      </c>
      <c r="AD609" s="1">
        <f t="shared" si="332"/>
        <v>0</v>
      </c>
      <c r="AE609" s="1">
        <f t="shared" si="318"/>
        <v>0</v>
      </c>
      <c r="AF609" s="1">
        <f t="shared" si="308"/>
        <v>0</v>
      </c>
      <c r="AG609" s="1">
        <f t="shared" si="309"/>
        <v>0</v>
      </c>
      <c r="AH609" s="1">
        <v>0</v>
      </c>
      <c r="AI609" s="1">
        <v>0</v>
      </c>
      <c r="AJ609" s="1">
        <v>0</v>
      </c>
      <c r="AK609" s="1">
        <v>0</v>
      </c>
      <c r="AL609" s="1">
        <v>0</v>
      </c>
      <c r="AM609" s="1">
        <f t="shared" si="339"/>
        <v>0</v>
      </c>
      <c r="AN609" s="1">
        <v>0</v>
      </c>
      <c r="AO609" s="1">
        <f t="shared" si="345"/>
        <v>0</v>
      </c>
      <c r="AP609" s="1">
        <f t="shared" si="347"/>
        <v>0</v>
      </c>
      <c r="AQ609" s="1">
        <v>0</v>
      </c>
      <c r="AR609" s="1">
        <f t="shared" si="333"/>
        <v>0</v>
      </c>
      <c r="AS609" s="1">
        <v>0</v>
      </c>
      <c r="AT609" s="1">
        <v>0</v>
      </c>
      <c r="AU609" s="1">
        <v>1</v>
      </c>
      <c r="AV609" s="1">
        <v>0</v>
      </c>
      <c r="AW609" s="1">
        <v>0</v>
      </c>
      <c r="AX609" s="1">
        <v>0</v>
      </c>
      <c r="AY609" s="2" t="s">
        <v>1780</v>
      </c>
      <c r="AZ609" s="2" t="s">
        <v>1736</v>
      </c>
      <c r="BA609" s="2" t="s">
        <v>1906</v>
      </c>
      <c r="BB609" s="2" t="s">
        <v>1813</v>
      </c>
      <c r="BC609" s="1">
        <v>1</v>
      </c>
      <c r="BE609" s="1">
        <v>0</v>
      </c>
      <c r="BG609" s="1">
        <v>0</v>
      </c>
      <c r="BH609" s="1">
        <v>0</v>
      </c>
      <c r="BI609" s="1">
        <v>0</v>
      </c>
      <c r="BJ609" s="1">
        <v>0</v>
      </c>
      <c r="BK609" s="1">
        <v>0</v>
      </c>
      <c r="BL609" s="1">
        <v>0</v>
      </c>
      <c r="BM609" s="1">
        <v>0</v>
      </c>
      <c r="BO609" s="1">
        <v>0</v>
      </c>
      <c r="BP609" s="1">
        <v>0</v>
      </c>
      <c r="BQ609" s="1">
        <v>0</v>
      </c>
      <c r="BR609" s="1">
        <v>0</v>
      </c>
      <c r="BS609" s="1">
        <v>0</v>
      </c>
      <c r="BT609" s="1">
        <v>0</v>
      </c>
      <c r="BU609" s="1">
        <v>0</v>
      </c>
      <c r="BV609" s="1">
        <v>0</v>
      </c>
      <c r="BW609" s="1">
        <v>0</v>
      </c>
      <c r="BX609" s="1">
        <v>1</v>
      </c>
      <c r="BY609" s="1">
        <v>0</v>
      </c>
      <c r="CB609" s="1">
        <v>2</v>
      </c>
      <c r="CC609" s="1">
        <v>0</v>
      </c>
      <c r="CD609" s="1">
        <v>1</v>
      </c>
      <c r="CE609" s="1" t="s">
        <v>2023</v>
      </c>
    </row>
    <row r="610" spans="1:83" x14ac:dyDescent="0.25">
      <c r="A610" s="1">
        <v>32</v>
      </c>
      <c r="B610" s="2" t="s">
        <v>951</v>
      </c>
      <c r="C610" s="1" t="s">
        <v>769</v>
      </c>
      <c r="D610" s="7">
        <v>36927</v>
      </c>
      <c r="E610" s="9">
        <v>2001</v>
      </c>
      <c r="F610" s="13">
        <v>36911</v>
      </c>
      <c r="G610" s="13">
        <v>36911</v>
      </c>
      <c r="H610" s="11">
        <f t="shared" si="340"/>
        <v>16</v>
      </c>
      <c r="I610" s="11">
        <f t="shared" si="341"/>
        <v>16</v>
      </c>
      <c r="J610" s="9">
        <f t="shared" si="319"/>
        <v>2</v>
      </c>
      <c r="K610" s="9">
        <f t="shared" si="320"/>
        <v>0</v>
      </c>
      <c r="L610" s="9">
        <f t="shared" si="321"/>
        <v>1</v>
      </c>
      <c r="M610" s="9">
        <f t="shared" si="322"/>
        <v>0</v>
      </c>
      <c r="N610" s="1" t="s">
        <v>215</v>
      </c>
      <c r="O610" s="7" t="s">
        <v>1476</v>
      </c>
      <c r="P610" s="1" t="s">
        <v>727</v>
      </c>
      <c r="Q610" s="1">
        <v>1</v>
      </c>
      <c r="R610" s="1" t="s">
        <v>728</v>
      </c>
      <c r="S610" s="1">
        <f t="shared" si="342"/>
        <v>0</v>
      </c>
      <c r="T610" s="1">
        <f t="shared" si="343"/>
        <v>1</v>
      </c>
      <c r="U610" s="1">
        <f t="shared" si="344"/>
        <v>0</v>
      </c>
      <c r="V610" s="1">
        <f t="shared" si="326"/>
        <v>0</v>
      </c>
      <c r="W610" s="1">
        <f t="shared" si="327"/>
        <v>0</v>
      </c>
      <c r="X610" s="1">
        <f t="shared" si="346"/>
        <v>1</v>
      </c>
      <c r="Y610" s="1">
        <f t="shared" si="338"/>
        <v>0</v>
      </c>
      <c r="Z610" s="1">
        <f t="shared" si="329"/>
        <v>0</v>
      </c>
      <c r="AA610" s="1">
        <f t="shared" si="330"/>
        <v>0</v>
      </c>
      <c r="AB610" s="1">
        <f t="shared" si="331"/>
        <v>0</v>
      </c>
      <c r="AC610" s="1">
        <f t="shared" si="334"/>
        <v>0</v>
      </c>
      <c r="AD610" s="1">
        <f t="shared" si="332"/>
        <v>0</v>
      </c>
      <c r="AE610" s="1">
        <f t="shared" si="318"/>
        <v>0</v>
      </c>
      <c r="AF610" s="1">
        <f t="shared" si="308"/>
        <v>0</v>
      </c>
      <c r="AG610" s="1">
        <f t="shared" si="309"/>
        <v>0</v>
      </c>
      <c r="AH610" s="1">
        <v>0</v>
      </c>
      <c r="AI610" s="1">
        <v>0</v>
      </c>
      <c r="AJ610" s="1">
        <v>0</v>
      </c>
      <c r="AK610" s="1">
        <v>0</v>
      </c>
      <c r="AL610" s="1">
        <v>0</v>
      </c>
      <c r="AM610" s="1">
        <f t="shared" si="339"/>
        <v>0</v>
      </c>
      <c r="AN610" s="1">
        <v>0</v>
      </c>
      <c r="AO610" s="1">
        <f t="shared" si="345"/>
        <v>0</v>
      </c>
      <c r="AP610" s="1">
        <f t="shared" si="347"/>
        <v>0</v>
      </c>
      <c r="AQ610" s="1">
        <v>0</v>
      </c>
      <c r="AR610" s="1">
        <f t="shared" si="333"/>
        <v>0</v>
      </c>
      <c r="AS610" s="1">
        <v>0</v>
      </c>
      <c r="AT610" s="1">
        <v>0</v>
      </c>
      <c r="AU610" s="1">
        <v>0</v>
      </c>
      <c r="AV610" s="1">
        <v>0</v>
      </c>
      <c r="AW610" s="1">
        <v>0</v>
      </c>
      <c r="AX610" s="1">
        <v>0</v>
      </c>
      <c r="AY610" s="2" t="s">
        <v>1722</v>
      </c>
      <c r="AZ610" s="2" t="s">
        <v>1475</v>
      </c>
      <c r="BA610" s="2" t="s">
        <v>1910</v>
      </c>
      <c r="BB610" s="2" t="s">
        <v>1831</v>
      </c>
    </row>
    <row r="611" spans="1:83" x14ac:dyDescent="0.25">
      <c r="A611" s="1">
        <v>33</v>
      </c>
      <c r="B611" s="2" t="s">
        <v>951</v>
      </c>
      <c r="C611" s="1" t="s">
        <v>790</v>
      </c>
      <c r="D611" s="7">
        <v>36942</v>
      </c>
      <c r="E611" s="9">
        <v>2001</v>
      </c>
      <c r="F611" s="13">
        <v>36911</v>
      </c>
      <c r="G611" s="13">
        <v>36911</v>
      </c>
      <c r="H611" s="11">
        <f t="shared" si="340"/>
        <v>31</v>
      </c>
      <c r="I611" s="11">
        <f t="shared" si="341"/>
        <v>31</v>
      </c>
      <c r="J611" s="9">
        <f t="shared" si="319"/>
        <v>2</v>
      </c>
      <c r="K611" s="9">
        <f t="shared" si="320"/>
        <v>0</v>
      </c>
      <c r="L611" s="9">
        <f t="shared" si="321"/>
        <v>1</v>
      </c>
      <c r="M611" s="9">
        <f t="shared" si="322"/>
        <v>0</v>
      </c>
      <c r="N611" s="1" t="s">
        <v>215</v>
      </c>
      <c r="O611" s="7" t="s">
        <v>1487</v>
      </c>
      <c r="P611" s="1" t="s">
        <v>727</v>
      </c>
      <c r="Q611" s="1">
        <v>1</v>
      </c>
      <c r="R611" s="1" t="s">
        <v>728</v>
      </c>
      <c r="S611" s="1">
        <f t="shared" si="342"/>
        <v>0</v>
      </c>
      <c r="T611" s="1">
        <f t="shared" si="343"/>
        <v>1</v>
      </c>
      <c r="U611" s="1">
        <f t="shared" si="344"/>
        <v>0</v>
      </c>
      <c r="V611" s="1">
        <f t="shared" si="326"/>
        <v>0</v>
      </c>
      <c r="W611" s="1">
        <f t="shared" si="327"/>
        <v>0</v>
      </c>
      <c r="X611" s="1">
        <f t="shared" si="346"/>
        <v>0</v>
      </c>
      <c r="Y611" s="1">
        <f t="shared" si="338"/>
        <v>1</v>
      </c>
      <c r="Z611" s="1">
        <f t="shared" si="329"/>
        <v>0</v>
      </c>
      <c r="AA611" s="1">
        <f t="shared" si="330"/>
        <v>0</v>
      </c>
      <c r="AB611" s="1">
        <f t="shared" si="331"/>
        <v>0</v>
      </c>
      <c r="AC611" s="1">
        <f t="shared" si="334"/>
        <v>0</v>
      </c>
      <c r="AD611" s="1">
        <f t="shared" si="332"/>
        <v>0</v>
      </c>
      <c r="AE611" s="1">
        <f t="shared" si="318"/>
        <v>0</v>
      </c>
      <c r="AF611" s="1">
        <f t="shared" ref="AF611:AF634" si="348">IF(AY611="SENIOR ADVISER",1,0)</f>
        <v>0</v>
      </c>
      <c r="AG611" s="1">
        <f t="shared" ref="AG611:AG634" si="349">IF(AY611="SECRETARY OF LABOR",1,0)</f>
        <v>0</v>
      </c>
      <c r="AH611" s="1">
        <v>0</v>
      </c>
      <c r="AI611" s="1">
        <v>0</v>
      </c>
      <c r="AJ611" s="1">
        <v>0</v>
      </c>
      <c r="AK611" s="1">
        <v>0</v>
      </c>
      <c r="AL611" s="1">
        <v>0</v>
      </c>
      <c r="AM611" s="1">
        <f t="shared" si="339"/>
        <v>0</v>
      </c>
      <c r="AN611" s="1">
        <v>0</v>
      </c>
      <c r="AO611" s="1">
        <f t="shared" si="345"/>
        <v>0</v>
      </c>
      <c r="AP611" s="1">
        <f t="shared" si="347"/>
        <v>0</v>
      </c>
      <c r="AQ611" s="1">
        <v>0</v>
      </c>
      <c r="AR611" s="1">
        <f t="shared" si="333"/>
        <v>0</v>
      </c>
      <c r="AS611" s="1">
        <v>0</v>
      </c>
      <c r="AT611" s="1">
        <v>0</v>
      </c>
      <c r="AU611" s="1">
        <v>0</v>
      </c>
      <c r="AV611" s="1">
        <v>0</v>
      </c>
      <c r="AW611" s="1">
        <v>0</v>
      </c>
      <c r="AX611" s="1">
        <v>0</v>
      </c>
      <c r="AY611" s="2" t="s">
        <v>1735</v>
      </c>
      <c r="AZ611" s="2" t="s">
        <v>1729</v>
      </c>
      <c r="BA611" s="2" t="s">
        <v>1909</v>
      </c>
      <c r="BB611" s="2" t="s">
        <v>1813</v>
      </c>
    </row>
    <row r="612" spans="1:83" x14ac:dyDescent="0.25">
      <c r="A612" s="1">
        <v>30</v>
      </c>
      <c r="B612" s="1" t="s">
        <v>654</v>
      </c>
      <c r="C612" s="1" t="s">
        <v>753</v>
      </c>
      <c r="D612" s="7">
        <v>38571</v>
      </c>
      <c r="E612" s="9">
        <v>2005</v>
      </c>
      <c r="F612" s="13">
        <v>38372</v>
      </c>
      <c r="G612" s="13">
        <v>36911</v>
      </c>
      <c r="H612" s="11">
        <f t="shared" si="340"/>
        <v>199</v>
      </c>
      <c r="I612" s="11">
        <f t="shared" si="341"/>
        <v>1660</v>
      </c>
      <c r="J612" s="9">
        <f t="shared" si="319"/>
        <v>2</v>
      </c>
      <c r="K612" s="9">
        <f t="shared" si="320"/>
        <v>0</v>
      </c>
      <c r="L612" s="9">
        <f t="shared" si="321"/>
        <v>1</v>
      </c>
      <c r="M612" s="9">
        <f t="shared" si="322"/>
        <v>0</v>
      </c>
      <c r="N612" s="1" t="s">
        <v>215</v>
      </c>
      <c r="O612" s="7" t="s">
        <v>1704</v>
      </c>
      <c r="P612" s="1" t="s">
        <v>727</v>
      </c>
      <c r="Q612" s="1">
        <v>1</v>
      </c>
      <c r="R612" s="1" t="s">
        <v>728</v>
      </c>
      <c r="S612" s="1">
        <f t="shared" si="342"/>
        <v>0</v>
      </c>
      <c r="T612" s="1">
        <f t="shared" si="343"/>
        <v>1</v>
      </c>
      <c r="U612" s="1">
        <f t="shared" si="344"/>
        <v>0</v>
      </c>
      <c r="V612" s="1">
        <f t="shared" si="326"/>
        <v>0</v>
      </c>
      <c r="W612" s="1">
        <f t="shared" si="327"/>
        <v>0</v>
      </c>
      <c r="X612" s="1">
        <f t="shared" si="346"/>
        <v>1</v>
      </c>
      <c r="Y612" s="1">
        <f t="shared" si="338"/>
        <v>0</v>
      </c>
      <c r="Z612" s="1">
        <f t="shared" si="329"/>
        <v>0</v>
      </c>
      <c r="AA612" s="1">
        <f t="shared" si="330"/>
        <v>0</v>
      </c>
      <c r="AB612" s="1">
        <f t="shared" si="331"/>
        <v>0</v>
      </c>
      <c r="AC612" s="1">
        <f t="shared" ref="AC612:AC634" si="350">IF(AY612="DEPUTY ASSISTANT SECRETARY",1,0)</f>
        <v>0</v>
      </c>
      <c r="AD612" s="1">
        <f t="shared" si="332"/>
        <v>0</v>
      </c>
      <c r="AE612" s="1">
        <f t="shared" si="318"/>
        <v>0</v>
      </c>
      <c r="AF612" s="1">
        <f t="shared" si="348"/>
        <v>0</v>
      </c>
      <c r="AG612" s="1">
        <f t="shared" si="349"/>
        <v>0</v>
      </c>
      <c r="AH612" s="1">
        <v>0</v>
      </c>
      <c r="AI612" s="1">
        <v>0</v>
      </c>
      <c r="AJ612" s="1">
        <v>0</v>
      </c>
      <c r="AK612" s="1">
        <v>0</v>
      </c>
      <c r="AL612" s="1">
        <v>0</v>
      </c>
      <c r="AM612" s="1">
        <f t="shared" si="339"/>
        <v>0</v>
      </c>
      <c r="AN612" s="1">
        <v>0</v>
      </c>
      <c r="AO612" s="1">
        <f t="shared" si="345"/>
        <v>0</v>
      </c>
      <c r="AP612" s="1">
        <f t="shared" si="347"/>
        <v>0</v>
      </c>
      <c r="AQ612" s="1">
        <v>0</v>
      </c>
      <c r="AR612" s="1">
        <f t="shared" si="333"/>
        <v>0</v>
      </c>
      <c r="AS612" s="1">
        <v>0</v>
      </c>
      <c r="AT612" s="1">
        <v>0</v>
      </c>
      <c r="AU612" s="1">
        <v>0</v>
      </c>
      <c r="AV612" s="1">
        <v>0</v>
      </c>
      <c r="AW612" s="1">
        <v>0</v>
      </c>
      <c r="AX612" s="1">
        <v>0</v>
      </c>
      <c r="AY612" s="2" t="s">
        <v>1722</v>
      </c>
      <c r="AZ612" s="2" t="s">
        <v>1751</v>
      </c>
      <c r="BA612" s="2" t="s">
        <v>1904</v>
      </c>
      <c r="BB612" s="2" t="s">
        <v>1813</v>
      </c>
    </row>
    <row r="613" spans="1:83" x14ac:dyDescent="0.25">
      <c r="A613" s="1">
        <v>29</v>
      </c>
      <c r="B613" s="2" t="s">
        <v>884</v>
      </c>
      <c r="C613" s="1" t="s">
        <v>885</v>
      </c>
      <c r="D613" s="7">
        <v>37130</v>
      </c>
      <c r="E613" s="9">
        <v>2001</v>
      </c>
      <c r="F613" s="13">
        <v>36911</v>
      </c>
      <c r="G613" s="13">
        <v>36911</v>
      </c>
      <c r="H613" s="11">
        <f t="shared" si="340"/>
        <v>219</v>
      </c>
      <c r="I613" s="11">
        <f t="shared" si="341"/>
        <v>219</v>
      </c>
      <c r="J613" s="9">
        <f t="shared" si="319"/>
        <v>2</v>
      </c>
      <c r="K613" s="9">
        <f t="shared" si="320"/>
        <v>0</v>
      </c>
      <c r="L613" s="9">
        <f t="shared" si="321"/>
        <v>1</v>
      </c>
      <c r="M613" s="9">
        <f t="shared" si="322"/>
        <v>0</v>
      </c>
      <c r="N613" s="1" t="s">
        <v>215</v>
      </c>
      <c r="O613" s="7" t="s">
        <v>1809</v>
      </c>
      <c r="P613" s="1" t="s">
        <v>727</v>
      </c>
      <c r="Q613" s="1">
        <v>1</v>
      </c>
      <c r="R613" s="1" t="s">
        <v>728</v>
      </c>
      <c r="S613" s="1">
        <f t="shared" si="342"/>
        <v>0</v>
      </c>
      <c r="T613" s="1">
        <f t="shared" si="343"/>
        <v>1</v>
      </c>
      <c r="U613" s="1">
        <f t="shared" si="344"/>
        <v>0</v>
      </c>
      <c r="V613" s="1">
        <f t="shared" si="326"/>
        <v>0</v>
      </c>
      <c r="W613" s="1">
        <f t="shared" si="327"/>
        <v>0</v>
      </c>
      <c r="X613" s="1">
        <f t="shared" si="346"/>
        <v>1</v>
      </c>
      <c r="Y613" s="1">
        <f t="shared" si="338"/>
        <v>0</v>
      </c>
      <c r="Z613" s="1">
        <f t="shared" si="329"/>
        <v>0</v>
      </c>
      <c r="AA613" s="1">
        <f t="shared" si="330"/>
        <v>0</v>
      </c>
      <c r="AB613" s="1">
        <f t="shared" si="331"/>
        <v>0</v>
      </c>
      <c r="AC613" s="1">
        <f t="shared" si="350"/>
        <v>0</v>
      </c>
      <c r="AD613" s="1">
        <f t="shared" si="332"/>
        <v>0</v>
      </c>
      <c r="AE613" s="1">
        <f t="shared" si="318"/>
        <v>0</v>
      </c>
      <c r="AF613" s="1">
        <f t="shared" si="348"/>
        <v>0</v>
      </c>
      <c r="AG613" s="1">
        <f t="shared" si="349"/>
        <v>0</v>
      </c>
      <c r="AH613" s="1">
        <v>0</v>
      </c>
      <c r="AI613" s="1">
        <v>0</v>
      </c>
      <c r="AJ613" s="1">
        <v>0</v>
      </c>
      <c r="AK613" s="1">
        <v>0</v>
      </c>
      <c r="AL613" s="1">
        <v>0</v>
      </c>
      <c r="AM613" s="1">
        <f t="shared" si="339"/>
        <v>0</v>
      </c>
      <c r="AN613" s="1">
        <v>0</v>
      </c>
      <c r="AO613" s="1">
        <f t="shared" si="345"/>
        <v>0</v>
      </c>
      <c r="AP613" s="1">
        <f t="shared" si="347"/>
        <v>0</v>
      </c>
      <c r="AQ613" s="1">
        <v>0</v>
      </c>
      <c r="AR613" s="1">
        <f t="shared" si="333"/>
        <v>0</v>
      </c>
      <c r="AS613" s="1">
        <v>0</v>
      </c>
      <c r="AT613" s="1">
        <v>0</v>
      </c>
      <c r="AU613" s="1">
        <v>0</v>
      </c>
      <c r="AV613" s="1">
        <v>0</v>
      </c>
      <c r="AW613" s="1">
        <v>0</v>
      </c>
      <c r="AX613" s="1">
        <v>0</v>
      </c>
      <c r="AY613" s="2" t="s">
        <v>1722</v>
      </c>
      <c r="AZ613" s="2" t="s">
        <v>1751</v>
      </c>
      <c r="BA613" s="2" t="s">
        <v>1904</v>
      </c>
      <c r="BB613" s="2" t="s">
        <v>1857</v>
      </c>
    </row>
    <row r="614" spans="1:83" x14ac:dyDescent="0.25">
      <c r="A614" s="1">
        <v>28</v>
      </c>
      <c r="B614" s="1" t="s">
        <v>929</v>
      </c>
      <c r="C614" s="1" t="s">
        <v>930</v>
      </c>
      <c r="D614" s="7">
        <v>37943</v>
      </c>
      <c r="E614" s="9">
        <v>2003</v>
      </c>
      <c r="F614" s="13">
        <v>36911</v>
      </c>
      <c r="G614" s="13">
        <v>36911</v>
      </c>
      <c r="H614" s="11">
        <f t="shared" si="340"/>
        <v>1032</v>
      </c>
      <c r="I614" s="11">
        <f t="shared" si="341"/>
        <v>1032</v>
      </c>
      <c r="J614" s="9">
        <f t="shared" si="319"/>
        <v>2</v>
      </c>
      <c r="K614" s="9">
        <f t="shared" si="320"/>
        <v>0</v>
      </c>
      <c r="L614" s="9">
        <f t="shared" si="321"/>
        <v>1</v>
      </c>
      <c r="M614" s="9">
        <f t="shared" si="322"/>
        <v>0</v>
      </c>
      <c r="N614" s="1" t="s">
        <v>215</v>
      </c>
      <c r="O614" s="7" t="s">
        <v>1663</v>
      </c>
      <c r="P614" s="1" t="s">
        <v>727</v>
      </c>
      <c r="Q614" s="1">
        <v>1</v>
      </c>
      <c r="R614" s="1" t="s">
        <v>728</v>
      </c>
      <c r="S614" s="1">
        <f t="shared" si="342"/>
        <v>0</v>
      </c>
      <c r="T614" s="1">
        <f t="shared" si="343"/>
        <v>1</v>
      </c>
      <c r="U614" s="1">
        <f t="shared" si="344"/>
        <v>0</v>
      </c>
      <c r="V614" s="1">
        <f t="shared" si="326"/>
        <v>0</v>
      </c>
      <c r="W614" s="1">
        <f t="shared" si="327"/>
        <v>0</v>
      </c>
      <c r="X614" s="1">
        <f t="shared" si="346"/>
        <v>0</v>
      </c>
      <c r="Y614" s="1">
        <f t="shared" si="338"/>
        <v>0</v>
      </c>
      <c r="Z614" s="1">
        <f t="shared" si="329"/>
        <v>0</v>
      </c>
      <c r="AA614" s="1">
        <f t="shared" si="330"/>
        <v>0</v>
      </c>
      <c r="AB614" s="1">
        <f t="shared" si="331"/>
        <v>0</v>
      </c>
      <c r="AC614" s="1">
        <f t="shared" si="350"/>
        <v>0</v>
      </c>
      <c r="AD614" s="1">
        <f t="shared" si="332"/>
        <v>0</v>
      </c>
      <c r="AE614" s="1">
        <f t="shared" si="318"/>
        <v>0</v>
      </c>
      <c r="AF614" s="1">
        <f t="shared" si="348"/>
        <v>0</v>
      </c>
      <c r="AG614" s="1">
        <f t="shared" si="349"/>
        <v>0</v>
      </c>
      <c r="AH614" s="1">
        <v>0</v>
      </c>
      <c r="AI614" s="1">
        <v>0</v>
      </c>
      <c r="AJ614" s="1">
        <v>0</v>
      </c>
      <c r="AK614" s="1">
        <v>0</v>
      </c>
      <c r="AL614" s="1">
        <v>0</v>
      </c>
      <c r="AM614" s="1">
        <f t="shared" si="339"/>
        <v>0</v>
      </c>
      <c r="AN614" s="1">
        <v>0</v>
      </c>
      <c r="AO614" s="1">
        <f t="shared" si="345"/>
        <v>0</v>
      </c>
      <c r="AP614" s="1">
        <f t="shared" si="347"/>
        <v>0</v>
      </c>
      <c r="AQ614" s="1">
        <v>0</v>
      </c>
      <c r="AR614" s="1">
        <f t="shared" si="333"/>
        <v>0</v>
      </c>
      <c r="AS614" s="1">
        <v>0</v>
      </c>
      <c r="AT614" s="1">
        <v>0</v>
      </c>
      <c r="AU614" s="1">
        <v>1</v>
      </c>
      <c r="AV614" s="1">
        <v>0</v>
      </c>
      <c r="AW614" s="1">
        <v>0</v>
      </c>
      <c r="AX614" s="1">
        <v>0</v>
      </c>
      <c r="AY614" s="2" t="s">
        <v>1780</v>
      </c>
      <c r="AZ614" s="2" t="s">
        <v>1740</v>
      </c>
      <c r="BA614" s="2" t="s">
        <v>1907</v>
      </c>
      <c r="BB614" s="2" t="s">
        <v>1813</v>
      </c>
    </row>
    <row r="615" spans="1:83" x14ac:dyDescent="0.25">
      <c r="A615" s="1">
        <v>27</v>
      </c>
      <c r="B615" s="1" t="s">
        <v>748</v>
      </c>
      <c r="C615" s="1" t="s">
        <v>749</v>
      </c>
      <c r="D615" s="7">
        <v>30942</v>
      </c>
      <c r="E615" s="9">
        <v>1984</v>
      </c>
      <c r="F615" s="13"/>
      <c r="G615" s="13"/>
      <c r="H615" s="11"/>
      <c r="I615" s="11"/>
      <c r="J615" s="9">
        <f t="shared" si="319"/>
        <v>5</v>
      </c>
      <c r="K615" s="9">
        <f t="shared" si="320"/>
        <v>0</v>
      </c>
      <c r="L615" s="9">
        <f t="shared" si="321"/>
        <v>0</v>
      </c>
      <c r="M615" s="9">
        <f t="shared" si="322"/>
        <v>0</v>
      </c>
      <c r="N615" s="1" t="s">
        <v>1881</v>
      </c>
      <c r="O615" s="7"/>
      <c r="P615" s="1" t="s">
        <v>727</v>
      </c>
      <c r="Q615" s="1">
        <v>1</v>
      </c>
      <c r="R615" s="1" t="s">
        <v>728</v>
      </c>
      <c r="S615" s="1">
        <f t="shared" si="342"/>
        <v>0</v>
      </c>
      <c r="T615" s="1">
        <f t="shared" si="343"/>
        <v>1</v>
      </c>
      <c r="U615" s="1">
        <f t="shared" si="344"/>
        <v>0</v>
      </c>
      <c r="V615" s="1">
        <f t="shared" si="326"/>
        <v>1</v>
      </c>
      <c r="W615" s="1">
        <f t="shared" si="327"/>
        <v>0</v>
      </c>
      <c r="X615" s="1">
        <f t="shared" si="346"/>
        <v>0</v>
      </c>
      <c r="Y615" s="1">
        <f t="shared" si="338"/>
        <v>0</v>
      </c>
      <c r="Z615" s="1">
        <f t="shared" si="329"/>
        <v>0</v>
      </c>
      <c r="AA615" s="1">
        <f t="shared" si="330"/>
        <v>0</v>
      </c>
      <c r="AB615" s="1">
        <f t="shared" si="331"/>
        <v>0</v>
      </c>
      <c r="AC615" s="1">
        <f t="shared" si="350"/>
        <v>0</v>
      </c>
      <c r="AD615" s="1">
        <f t="shared" si="332"/>
        <v>0</v>
      </c>
      <c r="AE615" s="1">
        <f t="shared" si="318"/>
        <v>0</v>
      </c>
      <c r="AF615" s="1">
        <f t="shared" si="348"/>
        <v>0</v>
      </c>
      <c r="AG615" s="1">
        <f t="shared" si="349"/>
        <v>0</v>
      </c>
      <c r="AH615" s="1">
        <v>0</v>
      </c>
      <c r="AI615" s="1">
        <v>0</v>
      </c>
      <c r="AJ615" s="1">
        <v>0</v>
      </c>
      <c r="AK615" s="1">
        <v>0</v>
      </c>
      <c r="AL615" s="1">
        <v>0</v>
      </c>
      <c r="AM615" s="1">
        <f t="shared" si="339"/>
        <v>0</v>
      </c>
      <c r="AN615" s="1">
        <v>0</v>
      </c>
      <c r="AO615" s="1">
        <f t="shared" si="345"/>
        <v>0</v>
      </c>
      <c r="AP615" s="1">
        <f t="shared" si="347"/>
        <v>0</v>
      </c>
      <c r="AQ615" s="1">
        <v>0</v>
      </c>
      <c r="AR615" s="1">
        <f t="shared" si="333"/>
        <v>0</v>
      </c>
      <c r="AS615" s="1">
        <v>0</v>
      </c>
      <c r="AT615" s="1">
        <v>0</v>
      </c>
      <c r="AU615" s="1">
        <v>0</v>
      </c>
      <c r="AV615" s="1">
        <v>0</v>
      </c>
      <c r="AW615" s="1">
        <v>0</v>
      </c>
      <c r="AX615" s="1">
        <v>0</v>
      </c>
      <c r="AY615" s="2" t="s">
        <v>1814</v>
      </c>
      <c r="AZ615" s="2"/>
      <c r="BA615" s="2"/>
      <c r="BB615" s="2"/>
    </row>
    <row r="616" spans="1:83" x14ac:dyDescent="0.25">
      <c r="A616" s="1">
        <v>26</v>
      </c>
      <c r="B616" s="1" t="s">
        <v>910</v>
      </c>
      <c r="C616" s="1" t="s">
        <v>747</v>
      </c>
      <c r="D616" s="7">
        <v>39565</v>
      </c>
      <c r="E616" s="10">
        <v>2008</v>
      </c>
      <c r="F616" s="13">
        <v>38372</v>
      </c>
      <c r="G616" s="13">
        <v>36911</v>
      </c>
      <c r="H616" s="11">
        <f t="shared" ref="H616:H629" si="351">D616-F616</f>
        <v>1193</v>
      </c>
      <c r="I616" s="11">
        <f t="shared" ref="I616:I629" si="352">D616-G616</f>
        <v>2654</v>
      </c>
      <c r="J616" s="9">
        <f t="shared" si="319"/>
        <v>2</v>
      </c>
      <c r="K616" s="9">
        <f t="shared" si="320"/>
        <v>0</v>
      </c>
      <c r="L616" s="9">
        <f t="shared" si="321"/>
        <v>1</v>
      </c>
      <c r="M616" s="9">
        <f t="shared" si="322"/>
        <v>0</v>
      </c>
      <c r="N616" s="1" t="s">
        <v>215</v>
      </c>
      <c r="O616" s="7" t="s">
        <v>1809</v>
      </c>
      <c r="P616" s="1" t="s">
        <v>727</v>
      </c>
      <c r="Q616" s="1">
        <v>1</v>
      </c>
      <c r="R616" s="1" t="s">
        <v>728</v>
      </c>
      <c r="S616" s="1">
        <f t="shared" si="342"/>
        <v>0</v>
      </c>
      <c r="T616" s="1">
        <f t="shared" si="343"/>
        <v>1</v>
      </c>
      <c r="U616" s="1">
        <f t="shared" si="344"/>
        <v>0</v>
      </c>
      <c r="V616" s="1">
        <f t="shared" si="326"/>
        <v>0</v>
      </c>
      <c r="W616" s="1">
        <f t="shared" si="327"/>
        <v>0</v>
      </c>
      <c r="X616" s="1">
        <f t="shared" si="346"/>
        <v>1</v>
      </c>
      <c r="Y616" s="1">
        <f t="shared" si="338"/>
        <v>0</v>
      </c>
      <c r="Z616" s="1">
        <f t="shared" si="329"/>
        <v>0</v>
      </c>
      <c r="AA616" s="1">
        <f t="shared" si="330"/>
        <v>0</v>
      </c>
      <c r="AB616" s="1">
        <f t="shared" si="331"/>
        <v>0</v>
      </c>
      <c r="AC616" s="1">
        <f t="shared" si="350"/>
        <v>0</v>
      </c>
      <c r="AD616" s="1">
        <f t="shared" si="332"/>
        <v>0</v>
      </c>
      <c r="AE616" s="1">
        <f t="shared" si="318"/>
        <v>0</v>
      </c>
      <c r="AF616" s="1">
        <f t="shared" si="348"/>
        <v>0</v>
      </c>
      <c r="AG616" s="1">
        <f t="shared" si="349"/>
        <v>0</v>
      </c>
      <c r="AH616" s="1">
        <v>0</v>
      </c>
      <c r="AI616" s="1">
        <v>0</v>
      </c>
      <c r="AJ616" s="1">
        <v>0</v>
      </c>
      <c r="AK616" s="1">
        <v>0</v>
      </c>
      <c r="AL616" s="1">
        <v>0</v>
      </c>
      <c r="AM616" s="1">
        <f t="shared" si="339"/>
        <v>0</v>
      </c>
      <c r="AN616" s="1">
        <v>0</v>
      </c>
      <c r="AO616" s="1">
        <f t="shared" si="345"/>
        <v>0</v>
      </c>
      <c r="AP616" s="1">
        <f t="shared" si="347"/>
        <v>0</v>
      </c>
      <c r="AQ616" s="1">
        <v>0</v>
      </c>
      <c r="AR616" s="1">
        <f t="shared" si="333"/>
        <v>0</v>
      </c>
      <c r="AS616" s="1">
        <v>0</v>
      </c>
      <c r="AT616" s="1">
        <v>0</v>
      </c>
      <c r="AU616" s="1">
        <v>0</v>
      </c>
      <c r="AV616" s="1">
        <v>0</v>
      </c>
      <c r="AW616" s="1">
        <v>0</v>
      </c>
      <c r="AX616" s="1">
        <v>0</v>
      </c>
      <c r="AY616" s="2" t="s">
        <v>1722</v>
      </c>
      <c r="AZ616" s="2" t="s">
        <v>1729</v>
      </c>
      <c r="BA616" s="2" t="s">
        <v>1909</v>
      </c>
      <c r="BB616" s="2" t="s">
        <v>1813</v>
      </c>
      <c r="BC616" s="1">
        <v>1</v>
      </c>
      <c r="BE616" s="1">
        <v>0</v>
      </c>
      <c r="BG616" s="1">
        <v>0</v>
      </c>
      <c r="BH616" s="1">
        <v>0</v>
      </c>
      <c r="BI616" s="1">
        <v>0</v>
      </c>
      <c r="BJ616" s="1">
        <v>0</v>
      </c>
      <c r="BK616" s="1">
        <v>0</v>
      </c>
      <c r="BL616" s="1">
        <v>0</v>
      </c>
      <c r="BM616" s="1">
        <v>0</v>
      </c>
      <c r="BO616" s="1">
        <v>0</v>
      </c>
      <c r="BP616" s="1">
        <v>0</v>
      </c>
      <c r="BQ616" s="1">
        <v>0</v>
      </c>
      <c r="BR616" s="1">
        <v>0</v>
      </c>
      <c r="BS616" s="1">
        <v>0</v>
      </c>
      <c r="BT616" s="1">
        <v>0</v>
      </c>
      <c r="BU616" s="1">
        <v>0</v>
      </c>
      <c r="BV616" s="1">
        <v>0</v>
      </c>
      <c r="BW616" s="1">
        <v>0</v>
      </c>
      <c r="BX616" s="1">
        <v>1</v>
      </c>
      <c r="BY616" s="1">
        <v>0</v>
      </c>
      <c r="CB616" s="1">
        <v>1</v>
      </c>
      <c r="CC616" s="1">
        <v>0</v>
      </c>
      <c r="CD616" s="1">
        <v>0</v>
      </c>
    </row>
    <row r="617" spans="1:83" x14ac:dyDescent="0.25">
      <c r="A617" s="1">
        <v>25</v>
      </c>
      <c r="B617" s="1" t="s">
        <v>1970</v>
      </c>
      <c r="C617" s="1" t="s">
        <v>1054</v>
      </c>
      <c r="D617" s="7">
        <v>37598</v>
      </c>
      <c r="E617" s="9">
        <v>2002</v>
      </c>
      <c r="F617" s="13">
        <v>36911</v>
      </c>
      <c r="G617" s="13">
        <v>36911</v>
      </c>
      <c r="H617" s="11">
        <f t="shared" si="351"/>
        <v>687</v>
      </c>
      <c r="I617" s="11">
        <f t="shared" si="352"/>
        <v>687</v>
      </c>
      <c r="J617" s="9">
        <f t="shared" si="319"/>
        <v>2</v>
      </c>
      <c r="K617" s="9">
        <f t="shared" si="320"/>
        <v>0</v>
      </c>
      <c r="L617" s="9">
        <f t="shared" si="321"/>
        <v>1</v>
      </c>
      <c r="M617" s="9">
        <f t="shared" si="322"/>
        <v>0</v>
      </c>
      <c r="N617" s="1" t="s">
        <v>215</v>
      </c>
      <c r="O617" s="7" t="s">
        <v>1809</v>
      </c>
      <c r="P617" s="1" t="s">
        <v>741</v>
      </c>
      <c r="Q617" s="1">
        <v>0</v>
      </c>
      <c r="R617" s="1" t="s">
        <v>742</v>
      </c>
      <c r="S617" s="1">
        <f t="shared" si="342"/>
        <v>1</v>
      </c>
      <c r="T617" s="1">
        <f t="shared" si="343"/>
        <v>0</v>
      </c>
      <c r="U617" s="1">
        <f t="shared" si="344"/>
        <v>0</v>
      </c>
      <c r="V617" s="1">
        <f t="shared" si="326"/>
        <v>0</v>
      </c>
      <c r="W617" s="1">
        <f t="shared" si="327"/>
        <v>0</v>
      </c>
      <c r="X617" s="1">
        <f t="shared" si="346"/>
        <v>1</v>
      </c>
      <c r="Y617" s="1">
        <f t="shared" si="338"/>
        <v>0</v>
      </c>
      <c r="Z617" s="1">
        <f t="shared" si="329"/>
        <v>0</v>
      </c>
      <c r="AA617" s="1">
        <f t="shared" si="330"/>
        <v>0</v>
      </c>
      <c r="AB617" s="1">
        <f t="shared" si="331"/>
        <v>0</v>
      </c>
      <c r="AC617" s="1">
        <f t="shared" si="350"/>
        <v>0</v>
      </c>
      <c r="AD617" s="1">
        <f t="shared" si="332"/>
        <v>0</v>
      </c>
      <c r="AE617" s="1">
        <f t="shared" si="318"/>
        <v>0</v>
      </c>
      <c r="AF617" s="1">
        <f t="shared" si="348"/>
        <v>0</v>
      </c>
      <c r="AG617" s="1">
        <f t="shared" si="349"/>
        <v>0</v>
      </c>
      <c r="AH617" s="1">
        <v>0</v>
      </c>
      <c r="AI617" s="1">
        <v>0</v>
      </c>
      <c r="AJ617" s="1">
        <v>0</v>
      </c>
      <c r="AK617" s="1">
        <v>0</v>
      </c>
      <c r="AL617" s="1">
        <v>0</v>
      </c>
      <c r="AM617" s="1">
        <f t="shared" si="339"/>
        <v>0</v>
      </c>
      <c r="AN617" s="1">
        <v>0</v>
      </c>
      <c r="AO617" s="1">
        <f t="shared" si="345"/>
        <v>0</v>
      </c>
      <c r="AP617" s="1">
        <f t="shared" si="347"/>
        <v>0</v>
      </c>
      <c r="AQ617" s="1">
        <v>0</v>
      </c>
      <c r="AR617" s="1">
        <f t="shared" si="333"/>
        <v>0</v>
      </c>
      <c r="AS617" s="1">
        <v>0</v>
      </c>
      <c r="AT617" s="1">
        <v>0</v>
      </c>
      <c r="AU617" s="1">
        <v>0</v>
      </c>
      <c r="AV617" s="1">
        <v>0</v>
      </c>
      <c r="AW617" s="1">
        <v>0</v>
      </c>
      <c r="AX617" s="1">
        <v>0</v>
      </c>
      <c r="AY617" s="2" t="s">
        <v>1722</v>
      </c>
      <c r="AZ617" s="2" t="s">
        <v>1723</v>
      </c>
      <c r="BA617" s="2" t="s">
        <v>1911</v>
      </c>
      <c r="BB617" s="2" t="s">
        <v>1813</v>
      </c>
      <c r="BC617" s="1">
        <v>1</v>
      </c>
      <c r="BE617" s="1">
        <v>0</v>
      </c>
      <c r="BG617" s="1">
        <v>0</v>
      </c>
      <c r="BH617" s="1">
        <v>0</v>
      </c>
      <c r="BI617" s="1">
        <v>0</v>
      </c>
      <c r="BJ617" s="1">
        <v>1</v>
      </c>
      <c r="BK617" s="1">
        <v>1</v>
      </c>
      <c r="BL617" s="1">
        <v>1</v>
      </c>
      <c r="BM617" s="1">
        <v>1</v>
      </c>
      <c r="BN617" s="1" t="s">
        <v>1999</v>
      </c>
      <c r="BO617" s="1">
        <v>0</v>
      </c>
      <c r="BP617" s="1">
        <v>1</v>
      </c>
      <c r="BQ617" s="1">
        <v>0</v>
      </c>
      <c r="BR617" s="1">
        <v>0</v>
      </c>
      <c r="BS617" s="1">
        <v>0</v>
      </c>
      <c r="BT617" s="1">
        <v>0</v>
      </c>
      <c r="BU617" s="1">
        <v>0</v>
      </c>
      <c r="BV617" s="1">
        <v>1</v>
      </c>
      <c r="BW617" s="1">
        <v>1</v>
      </c>
      <c r="BX617" s="1">
        <v>1</v>
      </c>
      <c r="BY617" s="1">
        <v>0</v>
      </c>
      <c r="CB617" s="1">
        <v>0</v>
      </c>
      <c r="CC617" s="1">
        <v>0</v>
      </c>
      <c r="CD617" s="1">
        <v>0</v>
      </c>
    </row>
    <row r="618" spans="1:83" x14ac:dyDescent="0.25">
      <c r="A618" s="1">
        <v>24</v>
      </c>
      <c r="B618" s="1" t="s">
        <v>745</v>
      </c>
      <c r="C618" s="1" t="s">
        <v>746</v>
      </c>
      <c r="D618" s="7">
        <v>37263</v>
      </c>
      <c r="E618" s="9">
        <v>2002</v>
      </c>
      <c r="F618" s="13">
        <v>36911</v>
      </c>
      <c r="G618" s="13">
        <v>36911</v>
      </c>
      <c r="H618" s="11">
        <f t="shared" si="351"/>
        <v>352</v>
      </c>
      <c r="I618" s="11">
        <f t="shared" si="352"/>
        <v>352</v>
      </c>
      <c r="J618" s="9">
        <f t="shared" si="319"/>
        <v>2</v>
      </c>
      <c r="K618" s="9">
        <f t="shared" si="320"/>
        <v>0</v>
      </c>
      <c r="L618" s="9">
        <f t="shared" si="321"/>
        <v>1</v>
      </c>
      <c r="M618" s="9">
        <f t="shared" si="322"/>
        <v>0</v>
      </c>
      <c r="N618" s="1" t="s">
        <v>215</v>
      </c>
      <c r="O618" s="7">
        <v>37925</v>
      </c>
      <c r="P618" s="1" t="s">
        <v>727</v>
      </c>
      <c r="Q618" s="1">
        <v>1</v>
      </c>
      <c r="R618" s="1" t="s">
        <v>728</v>
      </c>
      <c r="S618" s="1">
        <f t="shared" si="342"/>
        <v>0</v>
      </c>
      <c r="T618" s="1">
        <f t="shared" si="343"/>
        <v>1</v>
      </c>
      <c r="U618" s="1">
        <f t="shared" si="344"/>
        <v>0</v>
      </c>
      <c r="V618" s="1">
        <f t="shared" si="326"/>
        <v>0</v>
      </c>
      <c r="W618" s="1">
        <f t="shared" si="327"/>
        <v>0</v>
      </c>
      <c r="X618" s="1">
        <v>1</v>
      </c>
      <c r="Y618" s="1">
        <f t="shared" si="338"/>
        <v>0</v>
      </c>
      <c r="Z618" s="1">
        <f t="shared" si="329"/>
        <v>0</v>
      </c>
      <c r="AA618" s="1">
        <f t="shared" si="330"/>
        <v>0</v>
      </c>
      <c r="AB618" s="1">
        <f t="shared" si="331"/>
        <v>0</v>
      </c>
      <c r="AC618" s="1">
        <f t="shared" si="350"/>
        <v>0</v>
      </c>
      <c r="AD618" s="1">
        <f t="shared" si="332"/>
        <v>0</v>
      </c>
      <c r="AE618" s="1">
        <f t="shared" si="318"/>
        <v>0</v>
      </c>
      <c r="AF618" s="1">
        <f t="shared" si="348"/>
        <v>0</v>
      </c>
      <c r="AG618" s="1">
        <f t="shared" si="349"/>
        <v>0</v>
      </c>
      <c r="AH618" s="1">
        <v>0</v>
      </c>
      <c r="AI618" s="1">
        <v>0</v>
      </c>
      <c r="AJ618" s="1">
        <v>0</v>
      </c>
      <c r="AK618" s="1">
        <v>0</v>
      </c>
      <c r="AL618" s="1">
        <v>0</v>
      </c>
      <c r="AM618" s="1">
        <f t="shared" si="339"/>
        <v>0</v>
      </c>
      <c r="AN618" s="1">
        <v>0</v>
      </c>
      <c r="AO618" s="1">
        <f t="shared" si="345"/>
        <v>0</v>
      </c>
      <c r="AP618" s="1">
        <f t="shared" si="347"/>
        <v>0</v>
      </c>
      <c r="AQ618" s="1">
        <v>0</v>
      </c>
      <c r="AR618" s="1">
        <f t="shared" si="333"/>
        <v>0</v>
      </c>
      <c r="AS618" s="1">
        <v>0</v>
      </c>
      <c r="AT618" s="1">
        <v>0</v>
      </c>
      <c r="AU618" s="1">
        <v>0</v>
      </c>
      <c r="AV618" s="1">
        <v>0</v>
      </c>
      <c r="AW618" s="1">
        <v>0</v>
      </c>
      <c r="AX618" s="1">
        <v>0</v>
      </c>
      <c r="AY618" s="2" t="s">
        <v>1636</v>
      </c>
      <c r="AZ618" s="2"/>
      <c r="BA618" s="2"/>
      <c r="BB618" s="2"/>
    </row>
    <row r="619" spans="1:83" x14ac:dyDescent="0.25">
      <c r="A619" s="1">
        <v>22</v>
      </c>
      <c r="B619" s="1" t="s">
        <v>851</v>
      </c>
      <c r="C619" s="1" t="s">
        <v>852</v>
      </c>
      <c r="D619" s="7">
        <v>37109</v>
      </c>
      <c r="E619" s="9">
        <v>2001</v>
      </c>
      <c r="F619" s="13">
        <v>36911</v>
      </c>
      <c r="G619" s="13">
        <v>36911</v>
      </c>
      <c r="H619" s="11">
        <f t="shared" si="351"/>
        <v>198</v>
      </c>
      <c r="I619" s="11">
        <f t="shared" si="352"/>
        <v>198</v>
      </c>
      <c r="J619" s="9">
        <f t="shared" si="319"/>
        <v>2</v>
      </c>
      <c r="K619" s="9">
        <f t="shared" si="320"/>
        <v>0</v>
      </c>
      <c r="L619" s="9">
        <f t="shared" si="321"/>
        <v>1</v>
      </c>
      <c r="M619" s="9">
        <f t="shared" si="322"/>
        <v>0</v>
      </c>
      <c r="N619" s="1" t="s">
        <v>215</v>
      </c>
      <c r="O619" s="7" t="s">
        <v>1521</v>
      </c>
      <c r="P619" s="1" t="s">
        <v>727</v>
      </c>
      <c r="Q619" s="1">
        <v>1</v>
      </c>
      <c r="R619" s="1" t="s">
        <v>728</v>
      </c>
      <c r="S619" s="1">
        <f t="shared" si="342"/>
        <v>0</v>
      </c>
      <c r="T619" s="1">
        <f t="shared" si="343"/>
        <v>1</v>
      </c>
      <c r="U619" s="1">
        <f t="shared" si="344"/>
        <v>0</v>
      </c>
      <c r="V619" s="1">
        <f t="shared" si="326"/>
        <v>0</v>
      </c>
      <c r="W619" s="1">
        <f t="shared" si="327"/>
        <v>0</v>
      </c>
      <c r="X619" s="1">
        <f t="shared" ref="X619:X631" si="353">IF(AY619="SPECIAL ASSISTANT",1,0)</f>
        <v>0</v>
      </c>
      <c r="Y619" s="1">
        <f t="shared" si="338"/>
        <v>0</v>
      </c>
      <c r="Z619" s="1">
        <f t="shared" si="329"/>
        <v>0</v>
      </c>
      <c r="AA619" s="1">
        <f t="shared" si="330"/>
        <v>0</v>
      </c>
      <c r="AB619" s="1">
        <f t="shared" si="331"/>
        <v>0</v>
      </c>
      <c r="AC619" s="1">
        <f t="shared" si="350"/>
        <v>0</v>
      </c>
      <c r="AD619" s="1">
        <f t="shared" si="332"/>
        <v>1</v>
      </c>
      <c r="AE619" s="1">
        <f t="shared" si="318"/>
        <v>0</v>
      </c>
      <c r="AF619" s="1">
        <f t="shared" si="348"/>
        <v>0</v>
      </c>
      <c r="AG619" s="1">
        <f t="shared" si="349"/>
        <v>0</v>
      </c>
      <c r="AH619" s="1">
        <v>0</v>
      </c>
      <c r="AI619" s="1">
        <v>0</v>
      </c>
      <c r="AJ619" s="1">
        <v>0</v>
      </c>
      <c r="AK619" s="1">
        <v>0</v>
      </c>
      <c r="AL619" s="1">
        <v>0</v>
      </c>
      <c r="AM619" s="1">
        <f t="shared" si="339"/>
        <v>0</v>
      </c>
      <c r="AN619" s="1">
        <v>0</v>
      </c>
      <c r="AO619" s="1">
        <f t="shared" si="345"/>
        <v>0</v>
      </c>
      <c r="AP619" s="1">
        <f t="shared" si="347"/>
        <v>0</v>
      </c>
      <c r="AQ619" s="1">
        <v>0</v>
      </c>
      <c r="AR619" s="1">
        <f t="shared" si="333"/>
        <v>0</v>
      </c>
      <c r="AS619" s="1">
        <v>0</v>
      </c>
      <c r="AT619" s="1">
        <v>0</v>
      </c>
      <c r="AU619" s="1">
        <v>0</v>
      </c>
      <c r="AV619" s="1">
        <v>0</v>
      </c>
      <c r="AW619" s="1">
        <v>1</v>
      </c>
      <c r="AX619" s="1">
        <v>0</v>
      </c>
      <c r="AY619" s="2" t="s">
        <v>1520</v>
      </c>
      <c r="AZ619" s="2" t="s">
        <v>1751</v>
      </c>
      <c r="BA619" s="2" t="s">
        <v>1904</v>
      </c>
      <c r="BB619" s="2" t="s">
        <v>1813</v>
      </c>
    </row>
    <row r="620" spans="1:83" x14ac:dyDescent="0.25">
      <c r="A620" s="1">
        <v>21</v>
      </c>
      <c r="B620" s="1" t="s">
        <v>1334</v>
      </c>
      <c r="C620" s="1" t="s">
        <v>751</v>
      </c>
      <c r="D620" s="7">
        <v>39915</v>
      </c>
      <c r="E620" s="10">
        <v>2009</v>
      </c>
      <c r="F620" s="13">
        <v>39833</v>
      </c>
      <c r="G620" s="13">
        <v>39833</v>
      </c>
      <c r="H620" s="11">
        <f t="shared" si="351"/>
        <v>82</v>
      </c>
      <c r="I620" s="11">
        <f t="shared" si="352"/>
        <v>82</v>
      </c>
      <c r="J620" s="9">
        <f t="shared" si="319"/>
        <v>1</v>
      </c>
      <c r="K620" s="9">
        <f t="shared" si="320"/>
        <v>1</v>
      </c>
      <c r="L620" s="9">
        <f t="shared" si="321"/>
        <v>0</v>
      </c>
      <c r="M620" s="9">
        <f t="shared" si="322"/>
        <v>0</v>
      </c>
      <c r="N620" s="1" t="s">
        <v>65</v>
      </c>
      <c r="O620" s="7" t="s">
        <v>1828</v>
      </c>
      <c r="P620" s="1" t="s">
        <v>741</v>
      </c>
      <c r="Q620" s="1">
        <v>0</v>
      </c>
      <c r="R620" s="1" t="s">
        <v>742</v>
      </c>
      <c r="S620" s="1">
        <f t="shared" si="342"/>
        <v>1</v>
      </c>
      <c r="T620" s="1">
        <f t="shared" si="343"/>
        <v>0</v>
      </c>
      <c r="U620" s="1">
        <f t="shared" si="344"/>
        <v>0</v>
      </c>
      <c r="V620" s="1">
        <f t="shared" si="326"/>
        <v>0</v>
      </c>
      <c r="W620" s="1">
        <f t="shared" si="327"/>
        <v>0</v>
      </c>
      <c r="X620" s="1">
        <f t="shared" si="353"/>
        <v>0</v>
      </c>
      <c r="Y620" s="1">
        <f t="shared" si="338"/>
        <v>0</v>
      </c>
      <c r="Z620" s="1">
        <f t="shared" si="329"/>
        <v>0</v>
      </c>
      <c r="AA620" s="1">
        <f t="shared" si="330"/>
        <v>0</v>
      </c>
      <c r="AB620" s="1">
        <f t="shared" si="331"/>
        <v>0</v>
      </c>
      <c r="AC620" s="1">
        <f t="shared" si="350"/>
        <v>1</v>
      </c>
      <c r="AD620" s="1">
        <f t="shared" si="332"/>
        <v>0</v>
      </c>
      <c r="AE620" s="1">
        <f t="shared" si="318"/>
        <v>0</v>
      </c>
      <c r="AF620" s="1">
        <f t="shared" si="348"/>
        <v>0</v>
      </c>
      <c r="AG620" s="1">
        <f t="shared" si="349"/>
        <v>0</v>
      </c>
      <c r="AH620" s="1">
        <v>0</v>
      </c>
      <c r="AI620" s="1">
        <v>1</v>
      </c>
      <c r="AJ620" s="1">
        <v>0</v>
      </c>
      <c r="AK620" s="1">
        <v>0</v>
      </c>
      <c r="AL620" s="1">
        <v>0</v>
      </c>
      <c r="AM620" s="1">
        <f t="shared" si="339"/>
        <v>0</v>
      </c>
      <c r="AN620" s="1">
        <v>1</v>
      </c>
      <c r="AO620" s="1">
        <v>1</v>
      </c>
      <c r="AP620" s="1">
        <f t="shared" si="347"/>
        <v>0</v>
      </c>
      <c r="AQ620" s="1">
        <v>0</v>
      </c>
      <c r="AR620" s="1">
        <f t="shared" si="333"/>
        <v>0</v>
      </c>
      <c r="AS620" s="1">
        <v>0</v>
      </c>
      <c r="AT620" s="1">
        <v>0</v>
      </c>
      <c r="AU620" s="1">
        <v>0</v>
      </c>
      <c r="AV620" s="1">
        <v>0</v>
      </c>
      <c r="AW620" s="1">
        <v>0</v>
      </c>
      <c r="AX620" s="1">
        <v>0</v>
      </c>
      <c r="AY620" s="2" t="s">
        <v>1827</v>
      </c>
      <c r="AZ620" s="2" t="s">
        <v>1812</v>
      </c>
      <c r="BA620" s="2" t="s">
        <v>1914</v>
      </c>
      <c r="BB620" s="2" t="s">
        <v>1826</v>
      </c>
      <c r="BC620" s="1">
        <v>2</v>
      </c>
      <c r="BD620" s="1" t="s">
        <v>72</v>
      </c>
      <c r="BE620" s="1">
        <v>0</v>
      </c>
      <c r="BG620" s="1">
        <v>1</v>
      </c>
      <c r="BH620" s="1">
        <v>1</v>
      </c>
      <c r="BI620" s="1">
        <v>1</v>
      </c>
      <c r="BJ620" s="1">
        <v>1</v>
      </c>
      <c r="BK620" s="1">
        <v>4</v>
      </c>
      <c r="BL620" s="1">
        <v>0</v>
      </c>
      <c r="BM620" s="1">
        <v>1</v>
      </c>
      <c r="BN620" s="1" t="s">
        <v>77</v>
      </c>
      <c r="BO620" s="1">
        <v>1</v>
      </c>
      <c r="BP620" s="1">
        <v>0</v>
      </c>
      <c r="BQ620" s="1">
        <v>0</v>
      </c>
      <c r="BR620" s="1">
        <v>0</v>
      </c>
      <c r="BS620" s="1">
        <v>0</v>
      </c>
      <c r="BT620" s="1">
        <v>0</v>
      </c>
      <c r="BU620" s="1">
        <v>1</v>
      </c>
      <c r="BV620" s="1">
        <v>0</v>
      </c>
      <c r="BW620" s="1">
        <v>0</v>
      </c>
      <c r="BX620" s="1">
        <v>1</v>
      </c>
      <c r="BY620" s="1">
        <v>0</v>
      </c>
      <c r="CB620" s="1">
        <v>0</v>
      </c>
      <c r="CC620" s="1">
        <v>0</v>
      </c>
      <c r="CD620" s="1">
        <v>0</v>
      </c>
    </row>
    <row r="621" spans="1:83" x14ac:dyDescent="0.25">
      <c r="A621" s="1">
        <v>20</v>
      </c>
      <c r="B621" s="1" t="s">
        <v>1059</v>
      </c>
      <c r="C621" s="1" t="s">
        <v>1060</v>
      </c>
      <c r="D621" s="7">
        <v>38935</v>
      </c>
      <c r="E621" s="9">
        <v>2006</v>
      </c>
      <c r="F621" s="13">
        <v>38372</v>
      </c>
      <c r="G621" s="13">
        <v>36911</v>
      </c>
      <c r="H621" s="11">
        <f t="shared" si="351"/>
        <v>563</v>
      </c>
      <c r="I621" s="11">
        <f t="shared" si="352"/>
        <v>2024</v>
      </c>
      <c r="J621" s="9">
        <f t="shared" si="319"/>
        <v>2</v>
      </c>
      <c r="K621" s="9">
        <f t="shared" si="320"/>
        <v>0</v>
      </c>
      <c r="L621" s="9">
        <f t="shared" si="321"/>
        <v>1</v>
      </c>
      <c r="M621" s="9">
        <f t="shared" si="322"/>
        <v>0</v>
      </c>
      <c r="N621" s="1" t="s">
        <v>215</v>
      </c>
      <c r="O621" s="7" t="s">
        <v>1809</v>
      </c>
      <c r="P621" s="1" t="s">
        <v>727</v>
      </c>
      <c r="Q621" s="1">
        <v>1</v>
      </c>
      <c r="R621" s="1" t="s">
        <v>728</v>
      </c>
      <c r="S621" s="1">
        <f t="shared" si="342"/>
        <v>0</v>
      </c>
      <c r="T621" s="1">
        <f t="shared" si="343"/>
        <v>1</v>
      </c>
      <c r="U621" s="1">
        <f t="shared" si="344"/>
        <v>0</v>
      </c>
      <c r="V621" s="1">
        <f t="shared" si="326"/>
        <v>0</v>
      </c>
      <c r="W621" s="1">
        <f t="shared" si="327"/>
        <v>0</v>
      </c>
      <c r="X621" s="1">
        <f t="shared" si="353"/>
        <v>1</v>
      </c>
      <c r="Y621" s="1">
        <f t="shared" si="338"/>
        <v>0</v>
      </c>
      <c r="Z621" s="1">
        <f t="shared" si="329"/>
        <v>0</v>
      </c>
      <c r="AA621" s="1">
        <f t="shared" si="330"/>
        <v>0</v>
      </c>
      <c r="AB621" s="1">
        <f t="shared" si="331"/>
        <v>0</v>
      </c>
      <c r="AC621" s="1">
        <f t="shared" si="350"/>
        <v>0</v>
      </c>
      <c r="AD621" s="1">
        <f t="shared" si="332"/>
        <v>0</v>
      </c>
      <c r="AE621" s="1">
        <f t="shared" si="318"/>
        <v>0</v>
      </c>
      <c r="AF621" s="1">
        <f t="shared" si="348"/>
        <v>0</v>
      </c>
      <c r="AG621" s="1">
        <f t="shared" si="349"/>
        <v>0</v>
      </c>
      <c r="AH621" s="1">
        <v>0</v>
      </c>
      <c r="AI621" s="1">
        <v>0</v>
      </c>
      <c r="AJ621" s="1">
        <v>0</v>
      </c>
      <c r="AK621" s="1">
        <v>0</v>
      </c>
      <c r="AL621" s="1">
        <v>0</v>
      </c>
      <c r="AM621" s="1">
        <f t="shared" si="339"/>
        <v>0</v>
      </c>
      <c r="AN621" s="1">
        <v>0</v>
      </c>
      <c r="AO621" s="1">
        <f t="shared" ref="AO621:AO634" si="354">IF(K621="FORD",1,0)</f>
        <v>0</v>
      </c>
      <c r="AP621" s="1">
        <f t="shared" si="347"/>
        <v>0</v>
      </c>
      <c r="AQ621" s="1">
        <v>0</v>
      </c>
      <c r="AR621" s="1">
        <f t="shared" si="333"/>
        <v>0</v>
      </c>
      <c r="AS621" s="1">
        <v>0</v>
      </c>
      <c r="AT621" s="1">
        <v>0</v>
      </c>
      <c r="AU621" s="1">
        <v>0</v>
      </c>
      <c r="AV621" s="1">
        <v>0</v>
      </c>
      <c r="AW621" s="1">
        <v>0</v>
      </c>
      <c r="AX621" s="1">
        <v>0</v>
      </c>
      <c r="AY621" s="2" t="s">
        <v>1722</v>
      </c>
      <c r="AZ621" s="2" t="s">
        <v>1729</v>
      </c>
      <c r="BA621" s="2" t="s">
        <v>1909</v>
      </c>
      <c r="BB621" s="2" t="s">
        <v>1813</v>
      </c>
      <c r="BC621" s="1">
        <v>1</v>
      </c>
      <c r="BE621" s="1">
        <v>0</v>
      </c>
      <c r="BG621" s="1">
        <v>0</v>
      </c>
      <c r="BH621" s="1">
        <v>0</v>
      </c>
      <c r="BI621" s="1">
        <v>0</v>
      </c>
      <c r="BJ621" s="1">
        <v>1</v>
      </c>
      <c r="BK621" s="1">
        <v>1</v>
      </c>
      <c r="BL621" s="1">
        <v>0</v>
      </c>
      <c r="BM621" s="1">
        <v>0</v>
      </c>
      <c r="BO621" s="1">
        <v>0</v>
      </c>
      <c r="BP621" s="1">
        <v>0</v>
      </c>
      <c r="BQ621" s="1">
        <v>0</v>
      </c>
      <c r="BR621" s="1">
        <v>0</v>
      </c>
      <c r="BS621" s="1">
        <v>0</v>
      </c>
      <c r="BT621" s="1">
        <v>0</v>
      </c>
      <c r="BU621" s="1">
        <v>0</v>
      </c>
      <c r="BV621" s="1">
        <v>0</v>
      </c>
      <c r="BW621" s="1">
        <v>0</v>
      </c>
      <c r="BX621" s="1">
        <v>1</v>
      </c>
      <c r="BY621" s="1">
        <v>0</v>
      </c>
      <c r="CB621" s="1">
        <v>2</v>
      </c>
      <c r="CC621" s="1">
        <v>0</v>
      </c>
      <c r="CD621" s="1">
        <v>1</v>
      </c>
      <c r="CE621" s="1" t="s">
        <v>91</v>
      </c>
    </row>
    <row r="622" spans="1:83" x14ac:dyDescent="0.25">
      <c r="A622" s="1">
        <v>18</v>
      </c>
      <c r="B622" s="1" t="s">
        <v>1268</v>
      </c>
      <c r="C622" s="1" t="s">
        <v>926</v>
      </c>
      <c r="D622" s="7">
        <v>37392</v>
      </c>
      <c r="E622" s="9">
        <v>2002</v>
      </c>
      <c r="F622" s="13">
        <v>36911</v>
      </c>
      <c r="G622" s="13">
        <v>36911</v>
      </c>
      <c r="H622" s="11">
        <f t="shared" si="351"/>
        <v>481</v>
      </c>
      <c r="I622" s="11">
        <f t="shared" si="352"/>
        <v>481</v>
      </c>
      <c r="J622" s="9">
        <f t="shared" si="319"/>
        <v>2</v>
      </c>
      <c r="K622" s="9">
        <f t="shared" si="320"/>
        <v>0</v>
      </c>
      <c r="L622" s="9">
        <f t="shared" si="321"/>
        <v>1</v>
      </c>
      <c r="M622" s="9">
        <f t="shared" si="322"/>
        <v>0</v>
      </c>
      <c r="N622" s="1" t="s">
        <v>215</v>
      </c>
      <c r="O622" s="7" t="s">
        <v>1655</v>
      </c>
      <c r="P622" s="1" t="s">
        <v>727</v>
      </c>
      <c r="Q622" s="1">
        <v>1</v>
      </c>
      <c r="R622" s="1" t="s">
        <v>728</v>
      </c>
      <c r="S622" s="1">
        <f t="shared" si="342"/>
        <v>0</v>
      </c>
      <c r="T622" s="1">
        <f t="shared" si="343"/>
        <v>1</v>
      </c>
      <c r="U622" s="1">
        <f t="shared" si="344"/>
        <v>0</v>
      </c>
      <c r="V622" s="1">
        <f t="shared" si="326"/>
        <v>0</v>
      </c>
      <c r="W622" s="1">
        <f t="shared" si="327"/>
        <v>0</v>
      </c>
      <c r="X622" s="1">
        <f t="shared" si="353"/>
        <v>0</v>
      </c>
      <c r="Y622" s="1">
        <f t="shared" si="338"/>
        <v>1</v>
      </c>
      <c r="Z622" s="1">
        <f t="shared" si="329"/>
        <v>0</v>
      </c>
      <c r="AA622" s="1">
        <f t="shared" si="330"/>
        <v>0</v>
      </c>
      <c r="AB622" s="1">
        <f t="shared" si="331"/>
        <v>0</v>
      </c>
      <c r="AC622" s="1">
        <f t="shared" si="350"/>
        <v>0</v>
      </c>
      <c r="AD622" s="1">
        <f t="shared" si="332"/>
        <v>0</v>
      </c>
      <c r="AE622" s="1">
        <f t="shared" si="318"/>
        <v>0</v>
      </c>
      <c r="AF622" s="1">
        <f t="shared" si="348"/>
        <v>0</v>
      </c>
      <c r="AG622" s="1">
        <f t="shared" si="349"/>
        <v>0</v>
      </c>
      <c r="AH622" s="1">
        <v>0</v>
      </c>
      <c r="AI622" s="1">
        <v>0</v>
      </c>
      <c r="AJ622" s="1">
        <v>0</v>
      </c>
      <c r="AK622" s="1">
        <v>0</v>
      </c>
      <c r="AL622" s="1">
        <v>0</v>
      </c>
      <c r="AM622" s="1">
        <f t="shared" si="339"/>
        <v>0</v>
      </c>
      <c r="AN622" s="1">
        <v>0</v>
      </c>
      <c r="AO622" s="1">
        <f t="shared" si="354"/>
        <v>0</v>
      </c>
      <c r="AP622" s="1">
        <f t="shared" si="347"/>
        <v>0</v>
      </c>
      <c r="AQ622" s="1">
        <v>0</v>
      </c>
      <c r="AR622" s="1">
        <f t="shared" si="333"/>
        <v>0</v>
      </c>
      <c r="AS622" s="1">
        <v>0</v>
      </c>
      <c r="AT622" s="1">
        <v>0</v>
      </c>
      <c r="AU622" s="1">
        <v>0</v>
      </c>
      <c r="AV622" s="1">
        <v>0</v>
      </c>
      <c r="AW622" s="1">
        <v>0</v>
      </c>
      <c r="AX622" s="1">
        <v>0</v>
      </c>
      <c r="AY622" s="2" t="s">
        <v>1735</v>
      </c>
      <c r="AZ622" s="2" t="s">
        <v>1736</v>
      </c>
      <c r="BA622" s="2" t="s">
        <v>1906</v>
      </c>
      <c r="BB622" s="2" t="s">
        <v>1813</v>
      </c>
    </row>
    <row r="623" spans="1:83" x14ac:dyDescent="0.25">
      <c r="A623" s="1">
        <v>19</v>
      </c>
      <c r="B623" s="1" t="s">
        <v>1268</v>
      </c>
      <c r="C623" s="1" t="s">
        <v>750</v>
      </c>
      <c r="D623" s="7">
        <v>37286</v>
      </c>
      <c r="E623" s="9">
        <v>2002</v>
      </c>
      <c r="F623" s="13">
        <v>36911</v>
      </c>
      <c r="G623" s="13">
        <v>36911</v>
      </c>
      <c r="H623" s="11">
        <f t="shared" si="351"/>
        <v>375</v>
      </c>
      <c r="I623" s="11">
        <f t="shared" si="352"/>
        <v>375</v>
      </c>
      <c r="J623" s="9">
        <f t="shared" si="319"/>
        <v>2</v>
      </c>
      <c r="K623" s="9">
        <f t="shared" si="320"/>
        <v>0</v>
      </c>
      <c r="L623" s="9">
        <f t="shared" si="321"/>
        <v>1</v>
      </c>
      <c r="M623" s="9">
        <f t="shared" si="322"/>
        <v>0</v>
      </c>
      <c r="N623" s="1" t="s">
        <v>215</v>
      </c>
      <c r="O623" s="7" t="s">
        <v>1552</v>
      </c>
      <c r="P623" s="1" t="s">
        <v>727</v>
      </c>
      <c r="Q623" s="1">
        <v>1</v>
      </c>
      <c r="R623" s="1" t="s">
        <v>728</v>
      </c>
      <c r="S623" s="1">
        <f t="shared" si="342"/>
        <v>0</v>
      </c>
      <c r="T623" s="1">
        <f t="shared" si="343"/>
        <v>1</v>
      </c>
      <c r="U623" s="1">
        <f t="shared" si="344"/>
        <v>0</v>
      </c>
      <c r="V623" s="1">
        <f t="shared" si="326"/>
        <v>0</v>
      </c>
      <c r="W623" s="1">
        <f t="shared" si="327"/>
        <v>0</v>
      </c>
      <c r="X623" s="1">
        <f t="shared" si="353"/>
        <v>1</v>
      </c>
      <c r="Y623" s="1">
        <f t="shared" si="338"/>
        <v>0</v>
      </c>
      <c r="Z623" s="1">
        <f t="shared" si="329"/>
        <v>0</v>
      </c>
      <c r="AA623" s="1">
        <f t="shared" si="330"/>
        <v>0</v>
      </c>
      <c r="AB623" s="1">
        <f t="shared" si="331"/>
        <v>0</v>
      </c>
      <c r="AC623" s="1">
        <f t="shared" si="350"/>
        <v>0</v>
      </c>
      <c r="AD623" s="1">
        <f t="shared" si="332"/>
        <v>0</v>
      </c>
      <c r="AE623" s="1">
        <f t="shared" si="318"/>
        <v>0</v>
      </c>
      <c r="AF623" s="1">
        <f t="shared" si="348"/>
        <v>0</v>
      </c>
      <c r="AG623" s="1">
        <f t="shared" si="349"/>
        <v>0</v>
      </c>
      <c r="AH623" s="1">
        <v>0</v>
      </c>
      <c r="AI623" s="1">
        <v>0</v>
      </c>
      <c r="AJ623" s="1">
        <v>0</v>
      </c>
      <c r="AK623" s="1">
        <v>0</v>
      </c>
      <c r="AL623" s="1">
        <v>0</v>
      </c>
      <c r="AM623" s="1">
        <f t="shared" si="339"/>
        <v>0</v>
      </c>
      <c r="AN623" s="1">
        <v>0</v>
      </c>
      <c r="AO623" s="1">
        <f t="shared" si="354"/>
        <v>0</v>
      </c>
      <c r="AP623" s="1">
        <f t="shared" si="347"/>
        <v>0</v>
      </c>
      <c r="AQ623" s="1">
        <v>0</v>
      </c>
      <c r="AR623" s="1">
        <f t="shared" si="333"/>
        <v>0</v>
      </c>
      <c r="AS623" s="1">
        <v>0</v>
      </c>
      <c r="AT623" s="1">
        <v>0</v>
      </c>
      <c r="AU623" s="1">
        <v>0</v>
      </c>
      <c r="AV623" s="1">
        <v>0</v>
      </c>
      <c r="AW623" s="1">
        <v>0</v>
      </c>
      <c r="AX623" s="1">
        <v>0</v>
      </c>
      <c r="AY623" s="2" t="s">
        <v>1722</v>
      </c>
      <c r="AZ623" s="2" t="s">
        <v>1725</v>
      </c>
      <c r="BA623" s="2" t="s">
        <v>1905</v>
      </c>
      <c r="BB623" s="2" t="s">
        <v>1857</v>
      </c>
    </row>
    <row r="624" spans="1:83" x14ac:dyDescent="0.25">
      <c r="A624" s="1">
        <v>16</v>
      </c>
      <c r="B624" s="1" t="s">
        <v>683</v>
      </c>
      <c r="C624" s="1" t="s">
        <v>684</v>
      </c>
      <c r="D624" s="7">
        <v>39313</v>
      </c>
      <c r="E624" s="9">
        <v>2007</v>
      </c>
      <c r="F624" s="13">
        <v>38372</v>
      </c>
      <c r="G624" s="13">
        <v>36911</v>
      </c>
      <c r="H624" s="11">
        <f t="shared" si="351"/>
        <v>941</v>
      </c>
      <c r="I624" s="11">
        <f t="shared" si="352"/>
        <v>2402</v>
      </c>
      <c r="J624" s="9">
        <f t="shared" si="319"/>
        <v>2</v>
      </c>
      <c r="K624" s="9">
        <f t="shared" si="320"/>
        <v>0</v>
      </c>
      <c r="L624" s="9">
        <f t="shared" si="321"/>
        <v>1</v>
      </c>
      <c r="M624" s="9">
        <f t="shared" si="322"/>
        <v>0</v>
      </c>
      <c r="N624" s="1" t="s">
        <v>215</v>
      </c>
      <c r="O624" s="7" t="s">
        <v>1809</v>
      </c>
      <c r="P624" s="1" t="s">
        <v>727</v>
      </c>
      <c r="Q624" s="1">
        <v>1</v>
      </c>
      <c r="R624" s="1" t="s">
        <v>728</v>
      </c>
      <c r="S624" s="1">
        <f t="shared" si="342"/>
        <v>0</v>
      </c>
      <c r="T624" s="1">
        <f t="shared" si="343"/>
        <v>1</v>
      </c>
      <c r="U624" s="1">
        <f t="shared" si="344"/>
        <v>0</v>
      </c>
      <c r="V624" s="1">
        <f t="shared" si="326"/>
        <v>0</v>
      </c>
      <c r="W624" s="1">
        <f t="shared" si="327"/>
        <v>0</v>
      </c>
      <c r="X624" s="1">
        <f t="shared" si="353"/>
        <v>0</v>
      </c>
      <c r="Y624" s="1">
        <f t="shared" si="338"/>
        <v>1</v>
      </c>
      <c r="Z624" s="1">
        <f t="shared" si="329"/>
        <v>0</v>
      </c>
      <c r="AA624" s="1">
        <f t="shared" si="330"/>
        <v>0</v>
      </c>
      <c r="AB624" s="1">
        <f t="shared" si="331"/>
        <v>0</v>
      </c>
      <c r="AC624" s="1">
        <f t="shared" si="350"/>
        <v>0</v>
      </c>
      <c r="AD624" s="1">
        <f t="shared" si="332"/>
        <v>0</v>
      </c>
      <c r="AE624" s="1">
        <f t="shared" si="318"/>
        <v>0</v>
      </c>
      <c r="AF624" s="1">
        <f t="shared" si="348"/>
        <v>0</v>
      </c>
      <c r="AG624" s="1">
        <f t="shared" si="349"/>
        <v>0</v>
      </c>
      <c r="AH624" s="1">
        <v>0</v>
      </c>
      <c r="AI624" s="1">
        <v>0</v>
      </c>
      <c r="AJ624" s="1">
        <v>0</v>
      </c>
      <c r="AK624" s="1">
        <v>0</v>
      </c>
      <c r="AL624" s="1">
        <v>0</v>
      </c>
      <c r="AM624" s="1">
        <f t="shared" si="339"/>
        <v>0</v>
      </c>
      <c r="AN624" s="1">
        <v>0</v>
      </c>
      <c r="AO624" s="1">
        <f t="shared" si="354"/>
        <v>0</v>
      </c>
      <c r="AP624" s="1">
        <f t="shared" si="347"/>
        <v>0</v>
      </c>
      <c r="AQ624" s="1">
        <v>0</v>
      </c>
      <c r="AR624" s="1">
        <f t="shared" si="333"/>
        <v>0</v>
      </c>
      <c r="AS624" s="1">
        <v>0</v>
      </c>
      <c r="AT624" s="1">
        <v>0</v>
      </c>
      <c r="AU624" s="1">
        <v>0</v>
      </c>
      <c r="AV624" s="1">
        <v>0</v>
      </c>
      <c r="AW624" s="1">
        <v>0</v>
      </c>
      <c r="AX624" s="1">
        <v>0</v>
      </c>
      <c r="AY624" s="2" t="s">
        <v>1735</v>
      </c>
      <c r="AZ624" s="2" t="s">
        <v>1736</v>
      </c>
      <c r="BA624" s="2" t="s">
        <v>1906</v>
      </c>
      <c r="BB624" s="2" t="s">
        <v>1813</v>
      </c>
      <c r="BC624" s="1">
        <v>1</v>
      </c>
      <c r="BE624" s="1">
        <v>0</v>
      </c>
      <c r="BG624" s="1">
        <v>0</v>
      </c>
      <c r="BH624" s="1">
        <v>0</v>
      </c>
      <c r="BI624" s="1">
        <v>0</v>
      </c>
      <c r="BJ624" s="1">
        <v>0</v>
      </c>
      <c r="BK624" s="1">
        <v>0</v>
      </c>
      <c r="BL624" s="1">
        <v>0</v>
      </c>
      <c r="BM624" s="1">
        <v>0</v>
      </c>
      <c r="BO624" s="1">
        <v>0</v>
      </c>
      <c r="BP624" s="1">
        <v>0</v>
      </c>
      <c r="BQ624" s="1">
        <v>0</v>
      </c>
      <c r="BR624" s="1">
        <v>0</v>
      </c>
      <c r="BS624" s="1">
        <v>0</v>
      </c>
      <c r="BT624" s="1">
        <v>0</v>
      </c>
      <c r="BU624" s="1">
        <v>0</v>
      </c>
      <c r="BV624" s="1">
        <v>0</v>
      </c>
      <c r="BW624" s="1">
        <v>0</v>
      </c>
      <c r="BX624" s="1">
        <v>1</v>
      </c>
      <c r="BY624" s="1">
        <v>0</v>
      </c>
      <c r="CB624" s="1">
        <v>0</v>
      </c>
      <c r="CC624" s="1">
        <v>0</v>
      </c>
      <c r="CD624" s="1">
        <v>0</v>
      </c>
    </row>
    <row r="625" spans="1:54" x14ac:dyDescent="0.25">
      <c r="A625" s="1">
        <v>14</v>
      </c>
      <c r="B625" s="1" t="s">
        <v>1266</v>
      </c>
      <c r="C625" s="1" t="s">
        <v>1267</v>
      </c>
      <c r="D625" s="7">
        <v>37423</v>
      </c>
      <c r="E625" s="9">
        <v>2002</v>
      </c>
      <c r="F625" s="13">
        <v>36911</v>
      </c>
      <c r="G625" s="13">
        <v>36911</v>
      </c>
      <c r="H625" s="11">
        <f t="shared" si="351"/>
        <v>512</v>
      </c>
      <c r="I625" s="11">
        <f t="shared" si="352"/>
        <v>512</v>
      </c>
      <c r="J625" s="9">
        <f t="shared" si="319"/>
        <v>2</v>
      </c>
      <c r="K625" s="9">
        <f t="shared" si="320"/>
        <v>0</v>
      </c>
      <c r="L625" s="9">
        <f t="shared" si="321"/>
        <v>1</v>
      </c>
      <c r="M625" s="9">
        <f t="shared" si="322"/>
        <v>0</v>
      </c>
      <c r="N625" s="1" t="s">
        <v>215</v>
      </c>
      <c r="O625" s="7" t="s">
        <v>1809</v>
      </c>
      <c r="P625" s="1" t="s">
        <v>727</v>
      </c>
      <c r="Q625" s="1">
        <v>1</v>
      </c>
      <c r="R625" s="1" t="s">
        <v>728</v>
      </c>
      <c r="S625" s="1">
        <f t="shared" si="342"/>
        <v>0</v>
      </c>
      <c r="T625" s="1">
        <f t="shared" si="343"/>
        <v>1</v>
      </c>
      <c r="U625" s="1">
        <f t="shared" si="344"/>
        <v>0</v>
      </c>
      <c r="V625" s="1">
        <f t="shared" si="326"/>
        <v>0</v>
      </c>
      <c r="W625" s="1">
        <f t="shared" si="327"/>
        <v>0</v>
      </c>
      <c r="X625" s="1">
        <f t="shared" si="353"/>
        <v>0</v>
      </c>
      <c r="Y625" s="1">
        <f t="shared" si="338"/>
        <v>0</v>
      </c>
      <c r="Z625" s="1">
        <f t="shared" si="329"/>
        <v>0</v>
      </c>
      <c r="AA625" s="1">
        <f t="shared" si="330"/>
        <v>0</v>
      </c>
      <c r="AB625" s="1">
        <f t="shared" si="331"/>
        <v>0</v>
      </c>
      <c r="AC625" s="1">
        <f t="shared" si="350"/>
        <v>0</v>
      </c>
      <c r="AD625" s="1">
        <f t="shared" si="332"/>
        <v>0</v>
      </c>
      <c r="AE625" s="1">
        <f t="shared" si="318"/>
        <v>0</v>
      </c>
      <c r="AF625" s="1">
        <f t="shared" si="348"/>
        <v>0</v>
      </c>
      <c r="AG625" s="1">
        <f t="shared" si="349"/>
        <v>0</v>
      </c>
      <c r="AH625" s="1">
        <v>0</v>
      </c>
      <c r="AI625" s="1">
        <v>0</v>
      </c>
      <c r="AJ625" s="1">
        <v>0</v>
      </c>
      <c r="AK625" s="1">
        <v>0</v>
      </c>
      <c r="AL625" s="1">
        <v>0</v>
      </c>
      <c r="AM625" s="1">
        <f t="shared" si="339"/>
        <v>0</v>
      </c>
      <c r="AN625" s="1">
        <v>0</v>
      </c>
      <c r="AO625" s="1">
        <f t="shared" si="354"/>
        <v>0</v>
      </c>
      <c r="AP625" s="1">
        <f t="shared" si="347"/>
        <v>0</v>
      </c>
      <c r="AQ625" s="1">
        <v>0</v>
      </c>
      <c r="AR625" s="1">
        <f t="shared" si="333"/>
        <v>0</v>
      </c>
      <c r="AS625" s="1">
        <v>0</v>
      </c>
      <c r="AT625" s="1">
        <v>0</v>
      </c>
      <c r="AU625" s="1">
        <v>0</v>
      </c>
      <c r="AV625" s="1">
        <v>0</v>
      </c>
      <c r="AW625" s="1">
        <v>0</v>
      </c>
      <c r="AX625" s="1">
        <v>0</v>
      </c>
      <c r="AY625" s="2" t="s">
        <v>1589</v>
      </c>
      <c r="AZ625" s="2" t="s">
        <v>1741</v>
      </c>
      <c r="BA625" s="2" t="s">
        <v>1905</v>
      </c>
      <c r="BB625" s="2" t="s">
        <v>1813</v>
      </c>
    </row>
    <row r="626" spans="1:54" x14ac:dyDescent="0.25">
      <c r="A626" s="1">
        <v>13</v>
      </c>
      <c r="B626" s="1" t="s">
        <v>743</v>
      </c>
      <c r="C626" s="1" t="s">
        <v>744</v>
      </c>
      <c r="D626" s="7">
        <v>40440</v>
      </c>
      <c r="E626" s="9">
        <v>2010</v>
      </c>
      <c r="F626" s="13">
        <v>39833</v>
      </c>
      <c r="G626" s="13">
        <v>39833</v>
      </c>
      <c r="H626" s="11">
        <f t="shared" si="351"/>
        <v>607</v>
      </c>
      <c r="I626" s="11">
        <f t="shared" si="352"/>
        <v>607</v>
      </c>
      <c r="J626" s="9">
        <f t="shared" si="319"/>
        <v>1</v>
      </c>
      <c r="K626" s="9">
        <f t="shared" si="320"/>
        <v>1</v>
      </c>
      <c r="L626" s="9">
        <f t="shared" si="321"/>
        <v>0</v>
      </c>
      <c r="M626" s="9">
        <f t="shared" si="322"/>
        <v>0</v>
      </c>
      <c r="N626" s="1" t="s">
        <v>197</v>
      </c>
      <c r="O626" s="7"/>
      <c r="P626" s="1" t="s">
        <v>727</v>
      </c>
      <c r="Q626" s="1">
        <v>1</v>
      </c>
      <c r="R626" s="1" t="s">
        <v>728</v>
      </c>
      <c r="S626" s="1">
        <f t="shared" si="342"/>
        <v>0</v>
      </c>
      <c r="T626" s="1">
        <f t="shared" si="343"/>
        <v>1</v>
      </c>
      <c r="U626" s="1">
        <f t="shared" si="344"/>
        <v>0</v>
      </c>
      <c r="V626" s="1">
        <f t="shared" si="326"/>
        <v>0</v>
      </c>
      <c r="W626" s="1">
        <f t="shared" si="327"/>
        <v>0</v>
      </c>
      <c r="X626" s="1">
        <f t="shared" si="353"/>
        <v>0</v>
      </c>
      <c r="Y626" s="1">
        <f t="shared" si="338"/>
        <v>0</v>
      </c>
      <c r="Z626" s="1">
        <f t="shared" si="329"/>
        <v>0</v>
      </c>
      <c r="AA626" s="1">
        <f t="shared" si="330"/>
        <v>1</v>
      </c>
      <c r="AB626" s="1">
        <f t="shared" si="331"/>
        <v>0</v>
      </c>
      <c r="AC626" s="1">
        <f t="shared" si="350"/>
        <v>0</v>
      </c>
      <c r="AD626" s="1">
        <f t="shared" si="332"/>
        <v>0</v>
      </c>
      <c r="AE626" s="1">
        <f t="shared" si="318"/>
        <v>0</v>
      </c>
      <c r="AF626" s="1">
        <f t="shared" si="348"/>
        <v>0</v>
      </c>
      <c r="AG626" s="1">
        <f t="shared" si="349"/>
        <v>0</v>
      </c>
      <c r="AH626" s="1">
        <v>0</v>
      </c>
      <c r="AI626" s="1">
        <v>0</v>
      </c>
      <c r="AJ626" s="1">
        <v>0</v>
      </c>
      <c r="AK626" s="1">
        <v>0</v>
      </c>
      <c r="AL626" s="1">
        <v>0</v>
      </c>
      <c r="AM626" s="1">
        <f t="shared" si="339"/>
        <v>0</v>
      </c>
      <c r="AN626" s="1">
        <v>0</v>
      </c>
      <c r="AO626" s="1">
        <f t="shared" si="354"/>
        <v>0</v>
      </c>
      <c r="AP626" s="1">
        <f t="shared" si="347"/>
        <v>0</v>
      </c>
      <c r="AQ626" s="1">
        <v>0</v>
      </c>
      <c r="AR626" s="1">
        <f t="shared" si="333"/>
        <v>0</v>
      </c>
      <c r="AS626" s="1">
        <v>0</v>
      </c>
      <c r="AT626" s="1">
        <v>0</v>
      </c>
      <c r="AU626" s="1">
        <v>0</v>
      </c>
      <c r="AV626" s="1">
        <v>0</v>
      </c>
      <c r="AW626" s="1">
        <v>0</v>
      </c>
      <c r="AX626" s="1">
        <v>0</v>
      </c>
      <c r="AY626" s="2" t="s">
        <v>1731</v>
      </c>
      <c r="AZ626" s="2"/>
      <c r="BA626" s="2"/>
      <c r="BB626" s="2"/>
    </row>
    <row r="627" spans="1:54" x14ac:dyDescent="0.25">
      <c r="A627" s="1">
        <v>12</v>
      </c>
      <c r="B627" s="1" t="s">
        <v>1203</v>
      </c>
      <c r="C627" s="1" t="s">
        <v>1204</v>
      </c>
      <c r="D627" s="7">
        <v>37067</v>
      </c>
      <c r="E627" s="9">
        <v>2001</v>
      </c>
      <c r="F627" s="13">
        <v>36911</v>
      </c>
      <c r="G627" s="13">
        <v>36911</v>
      </c>
      <c r="H627" s="11">
        <f t="shared" si="351"/>
        <v>156</v>
      </c>
      <c r="I627" s="11">
        <f t="shared" si="352"/>
        <v>156</v>
      </c>
      <c r="J627" s="9">
        <f t="shared" si="319"/>
        <v>2</v>
      </c>
      <c r="K627" s="9">
        <f t="shared" si="320"/>
        <v>0</v>
      </c>
      <c r="L627" s="9">
        <f t="shared" si="321"/>
        <v>1</v>
      </c>
      <c r="M627" s="9">
        <f t="shared" si="322"/>
        <v>0</v>
      </c>
      <c r="N627" s="1" t="s">
        <v>215</v>
      </c>
      <c r="O627" s="7" t="s">
        <v>1770</v>
      </c>
      <c r="P627" s="1" t="s">
        <v>727</v>
      </c>
      <c r="Q627" s="1">
        <v>1</v>
      </c>
      <c r="R627" s="1" t="s">
        <v>728</v>
      </c>
      <c r="S627" s="1">
        <f t="shared" si="342"/>
        <v>0</v>
      </c>
      <c r="T627" s="1">
        <f t="shared" si="343"/>
        <v>1</v>
      </c>
      <c r="U627" s="1">
        <f t="shared" si="344"/>
        <v>0</v>
      </c>
      <c r="V627" s="1">
        <f t="shared" si="326"/>
        <v>0</v>
      </c>
      <c r="W627" s="1">
        <f t="shared" si="327"/>
        <v>0</v>
      </c>
      <c r="X627" s="1">
        <f t="shared" si="353"/>
        <v>0</v>
      </c>
      <c r="Y627" s="1">
        <f t="shared" si="338"/>
        <v>0</v>
      </c>
      <c r="Z627" s="1">
        <f t="shared" si="329"/>
        <v>1</v>
      </c>
      <c r="AA627" s="1">
        <f t="shared" si="330"/>
        <v>0</v>
      </c>
      <c r="AB627" s="1">
        <f t="shared" si="331"/>
        <v>0</v>
      </c>
      <c r="AC627" s="1">
        <f t="shared" si="350"/>
        <v>0</v>
      </c>
      <c r="AD627" s="1">
        <f t="shared" si="332"/>
        <v>0</v>
      </c>
      <c r="AE627" s="1">
        <f t="shared" si="318"/>
        <v>0</v>
      </c>
      <c r="AF627" s="1">
        <f t="shared" si="348"/>
        <v>0</v>
      </c>
      <c r="AG627" s="1">
        <f t="shared" si="349"/>
        <v>0</v>
      </c>
      <c r="AH627" s="1">
        <v>0</v>
      </c>
      <c r="AI627" s="1">
        <v>0</v>
      </c>
      <c r="AJ627" s="1">
        <v>0</v>
      </c>
      <c r="AK627" s="1">
        <v>0</v>
      </c>
      <c r="AL627" s="1">
        <v>0</v>
      </c>
      <c r="AM627" s="1">
        <f t="shared" si="339"/>
        <v>0</v>
      </c>
      <c r="AN627" s="1">
        <v>0</v>
      </c>
      <c r="AO627" s="1">
        <f t="shared" si="354"/>
        <v>0</v>
      </c>
      <c r="AP627" s="1">
        <f t="shared" si="347"/>
        <v>0</v>
      </c>
      <c r="AQ627" s="1">
        <v>0</v>
      </c>
      <c r="AR627" s="1">
        <f t="shared" si="333"/>
        <v>0</v>
      </c>
      <c r="AS627" s="1">
        <v>0</v>
      </c>
      <c r="AT627" s="1">
        <v>0</v>
      </c>
      <c r="AU627" s="1">
        <v>0</v>
      </c>
      <c r="AV627" s="1">
        <v>0</v>
      </c>
      <c r="AW627" s="1">
        <v>0</v>
      </c>
      <c r="AX627" s="1">
        <v>0</v>
      </c>
      <c r="AY627" s="2" t="s">
        <v>1769</v>
      </c>
      <c r="AZ627" s="2" t="s">
        <v>1736</v>
      </c>
      <c r="BA627" s="2" t="s">
        <v>1906</v>
      </c>
      <c r="BB627" s="2" t="s">
        <v>1813</v>
      </c>
    </row>
    <row r="628" spans="1:54" x14ac:dyDescent="0.25">
      <c r="A628" s="1">
        <v>11</v>
      </c>
      <c r="B628" s="2" t="s">
        <v>634</v>
      </c>
      <c r="C628" s="1" t="s">
        <v>730</v>
      </c>
      <c r="D628" s="8">
        <v>39909</v>
      </c>
      <c r="E628" s="9">
        <v>2009</v>
      </c>
      <c r="F628" s="13">
        <v>39833</v>
      </c>
      <c r="G628" s="13">
        <v>39833</v>
      </c>
      <c r="H628" s="11">
        <f t="shared" si="351"/>
        <v>76</v>
      </c>
      <c r="I628" s="11">
        <f t="shared" si="352"/>
        <v>76</v>
      </c>
      <c r="J628" s="9">
        <f t="shared" si="319"/>
        <v>1</v>
      </c>
      <c r="K628" s="9">
        <f t="shared" si="320"/>
        <v>1</v>
      </c>
      <c r="L628" s="9">
        <f t="shared" si="321"/>
        <v>0</v>
      </c>
      <c r="M628" s="9">
        <f t="shared" si="322"/>
        <v>0</v>
      </c>
      <c r="N628" s="1" t="s">
        <v>197</v>
      </c>
      <c r="O628" s="8">
        <v>40711</v>
      </c>
      <c r="P628" s="3" t="s">
        <v>741</v>
      </c>
      <c r="Q628" s="3"/>
      <c r="R628" s="4" t="s">
        <v>742</v>
      </c>
      <c r="S628" s="1">
        <f t="shared" si="342"/>
        <v>1</v>
      </c>
      <c r="T628" s="1">
        <f t="shared" si="343"/>
        <v>0</v>
      </c>
      <c r="U628" s="1">
        <f t="shared" si="344"/>
        <v>0</v>
      </c>
      <c r="V628" s="1">
        <f t="shared" si="326"/>
        <v>1</v>
      </c>
      <c r="W628" s="1">
        <f t="shared" si="327"/>
        <v>0</v>
      </c>
      <c r="X628" s="1">
        <f t="shared" si="353"/>
        <v>0</v>
      </c>
      <c r="Y628" s="1">
        <f t="shared" si="338"/>
        <v>0</v>
      </c>
      <c r="Z628" s="1">
        <f t="shared" si="329"/>
        <v>0</v>
      </c>
      <c r="AA628" s="1">
        <f t="shared" si="330"/>
        <v>0</v>
      </c>
      <c r="AB628" s="1">
        <f t="shared" si="331"/>
        <v>0</v>
      </c>
      <c r="AC628" s="1">
        <f t="shared" si="350"/>
        <v>0</v>
      </c>
      <c r="AD628" s="1">
        <f t="shared" si="332"/>
        <v>0</v>
      </c>
      <c r="AE628" s="1">
        <f t="shared" si="318"/>
        <v>0</v>
      </c>
      <c r="AF628" s="1">
        <f t="shared" si="348"/>
        <v>0</v>
      </c>
      <c r="AG628" s="1">
        <f t="shared" si="349"/>
        <v>0</v>
      </c>
      <c r="AH628" s="1">
        <v>0</v>
      </c>
      <c r="AI628" s="1">
        <v>0</v>
      </c>
      <c r="AJ628" s="1">
        <v>0</v>
      </c>
      <c r="AK628" s="1">
        <v>0</v>
      </c>
      <c r="AL628" s="1">
        <v>0</v>
      </c>
      <c r="AM628" s="1">
        <f t="shared" si="339"/>
        <v>0</v>
      </c>
      <c r="AN628" s="1">
        <v>0</v>
      </c>
      <c r="AO628" s="1">
        <f t="shared" si="354"/>
        <v>0</v>
      </c>
      <c r="AP628" s="1">
        <f t="shared" si="347"/>
        <v>0</v>
      </c>
      <c r="AQ628" s="1">
        <v>0</v>
      </c>
      <c r="AR628" s="1">
        <f t="shared" si="333"/>
        <v>0</v>
      </c>
      <c r="AS628" s="1">
        <v>0</v>
      </c>
      <c r="AT628" s="1">
        <v>0</v>
      </c>
      <c r="AU628" s="1">
        <v>0</v>
      </c>
      <c r="AV628" s="1">
        <v>0</v>
      </c>
      <c r="AW628" s="1">
        <v>0</v>
      </c>
      <c r="AX628" s="1">
        <v>0</v>
      </c>
      <c r="AY628" s="2" t="s">
        <v>1814</v>
      </c>
      <c r="AZ628" s="2" t="s">
        <v>1553</v>
      </c>
      <c r="BA628" s="2"/>
      <c r="BB628" s="2" t="s">
        <v>1813</v>
      </c>
    </row>
    <row r="629" spans="1:54" x14ac:dyDescent="0.25">
      <c r="A629" s="1">
        <v>8</v>
      </c>
      <c r="B629" s="1" t="s">
        <v>1210</v>
      </c>
      <c r="C629" s="1" t="s">
        <v>1211</v>
      </c>
      <c r="D629" s="7">
        <v>38397</v>
      </c>
      <c r="E629" s="9">
        <v>2005</v>
      </c>
      <c r="F629" s="13">
        <v>38372</v>
      </c>
      <c r="G629" s="13">
        <v>36911</v>
      </c>
      <c r="H629" s="11">
        <f t="shared" si="351"/>
        <v>25</v>
      </c>
      <c r="I629" s="11">
        <f t="shared" si="352"/>
        <v>1486</v>
      </c>
      <c r="J629" s="9">
        <f t="shared" si="319"/>
        <v>2</v>
      </c>
      <c r="K629" s="9">
        <f t="shared" si="320"/>
        <v>0</v>
      </c>
      <c r="L629" s="9">
        <f t="shared" si="321"/>
        <v>1</v>
      </c>
      <c r="M629" s="9">
        <f t="shared" si="322"/>
        <v>0</v>
      </c>
      <c r="N629" s="1" t="s">
        <v>215</v>
      </c>
      <c r="O629" s="7" t="s">
        <v>1775</v>
      </c>
      <c r="P629" s="1" t="s">
        <v>727</v>
      </c>
      <c r="Q629" s="1">
        <v>1</v>
      </c>
      <c r="R629" s="1" t="s">
        <v>728</v>
      </c>
      <c r="S629" s="1">
        <f t="shared" si="342"/>
        <v>0</v>
      </c>
      <c r="T629" s="1">
        <f t="shared" si="343"/>
        <v>1</v>
      </c>
      <c r="U629" s="1">
        <f t="shared" si="344"/>
        <v>0</v>
      </c>
      <c r="V629" s="1">
        <f t="shared" si="326"/>
        <v>0</v>
      </c>
      <c r="W629" s="1">
        <f t="shared" si="327"/>
        <v>0</v>
      </c>
      <c r="X629" s="1">
        <f t="shared" si="353"/>
        <v>1</v>
      </c>
      <c r="Y629" s="1">
        <f t="shared" si="338"/>
        <v>0</v>
      </c>
      <c r="Z629" s="1">
        <f t="shared" si="329"/>
        <v>0</v>
      </c>
      <c r="AA629" s="1">
        <f t="shared" si="330"/>
        <v>0</v>
      </c>
      <c r="AB629" s="1">
        <f t="shared" si="331"/>
        <v>0</v>
      </c>
      <c r="AC629" s="1">
        <f t="shared" si="350"/>
        <v>0</v>
      </c>
      <c r="AD629" s="1">
        <f t="shared" si="332"/>
        <v>0</v>
      </c>
      <c r="AE629" s="1">
        <f t="shared" si="318"/>
        <v>0</v>
      </c>
      <c r="AF629" s="1">
        <f t="shared" si="348"/>
        <v>0</v>
      </c>
      <c r="AG629" s="1">
        <f t="shared" si="349"/>
        <v>0</v>
      </c>
      <c r="AH629" s="1">
        <v>0</v>
      </c>
      <c r="AI629" s="1">
        <v>0</v>
      </c>
      <c r="AJ629" s="1">
        <v>0</v>
      </c>
      <c r="AK629" s="1">
        <v>0</v>
      </c>
      <c r="AL629" s="1">
        <v>0</v>
      </c>
      <c r="AM629" s="1">
        <f t="shared" si="339"/>
        <v>0</v>
      </c>
      <c r="AN629" s="1">
        <v>0</v>
      </c>
      <c r="AO629" s="1">
        <f t="shared" si="354"/>
        <v>0</v>
      </c>
      <c r="AP629" s="1">
        <f t="shared" si="347"/>
        <v>0</v>
      </c>
      <c r="AQ629" s="1">
        <v>0</v>
      </c>
      <c r="AR629" s="1">
        <f t="shared" si="333"/>
        <v>0</v>
      </c>
      <c r="AS629" s="1">
        <v>0</v>
      </c>
      <c r="AT629" s="1">
        <v>0</v>
      </c>
      <c r="AU629" s="1">
        <v>0</v>
      </c>
      <c r="AV629" s="1">
        <v>0</v>
      </c>
      <c r="AW629" s="1">
        <v>0</v>
      </c>
      <c r="AX629" s="1">
        <v>0</v>
      </c>
      <c r="AY629" s="2" t="s">
        <v>1722</v>
      </c>
      <c r="AZ629" s="2" t="s">
        <v>1729</v>
      </c>
      <c r="BA629" s="2" t="s">
        <v>1909</v>
      </c>
      <c r="BB629" s="2" t="s">
        <v>1813</v>
      </c>
    </row>
    <row r="630" spans="1:54" x14ac:dyDescent="0.25">
      <c r="A630" s="1">
        <v>9</v>
      </c>
      <c r="B630" s="1" t="s">
        <v>1210</v>
      </c>
      <c r="C630" s="1" t="s">
        <v>738</v>
      </c>
      <c r="D630" s="7">
        <v>36496</v>
      </c>
      <c r="E630" s="10">
        <v>1999</v>
      </c>
      <c r="J630" s="9">
        <f t="shared" si="319"/>
        <v>3</v>
      </c>
      <c r="K630" s="9">
        <f t="shared" si="320"/>
        <v>0</v>
      </c>
      <c r="L630" s="9">
        <f t="shared" si="321"/>
        <v>0</v>
      </c>
      <c r="M630" s="9">
        <f t="shared" si="322"/>
        <v>1</v>
      </c>
      <c r="N630" s="1" t="s">
        <v>1879</v>
      </c>
      <c r="O630" s="7">
        <v>36911</v>
      </c>
      <c r="P630" s="1" t="s">
        <v>727</v>
      </c>
      <c r="Q630" s="1">
        <v>1</v>
      </c>
      <c r="R630" s="1" t="s">
        <v>728</v>
      </c>
      <c r="S630" s="1">
        <f t="shared" si="342"/>
        <v>0</v>
      </c>
      <c r="T630" s="1">
        <f t="shared" si="343"/>
        <v>1</v>
      </c>
      <c r="U630" s="1">
        <f t="shared" si="344"/>
        <v>0</v>
      </c>
      <c r="V630" s="1">
        <f t="shared" si="326"/>
        <v>0</v>
      </c>
      <c r="W630" s="1">
        <f t="shared" si="327"/>
        <v>0</v>
      </c>
      <c r="X630" s="1">
        <f t="shared" si="353"/>
        <v>0</v>
      </c>
      <c r="Y630" s="1">
        <f t="shared" si="338"/>
        <v>0</v>
      </c>
      <c r="Z630" s="1">
        <f t="shared" si="329"/>
        <v>0</v>
      </c>
      <c r="AA630" s="1">
        <f t="shared" si="330"/>
        <v>0</v>
      </c>
      <c r="AB630" s="1">
        <f t="shared" si="331"/>
        <v>0</v>
      </c>
      <c r="AC630" s="1">
        <f t="shared" si="350"/>
        <v>0</v>
      </c>
      <c r="AD630" s="1">
        <f t="shared" si="332"/>
        <v>0</v>
      </c>
      <c r="AE630" s="1">
        <f t="shared" si="318"/>
        <v>0</v>
      </c>
      <c r="AF630" s="1">
        <f t="shared" si="348"/>
        <v>0</v>
      </c>
      <c r="AG630" s="1">
        <f t="shared" si="349"/>
        <v>0</v>
      </c>
      <c r="AH630" s="1">
        <v>0</v>
      </c>
      <c r="AI630" s="1">
        <v>0</v>
      </c>
      <c r="AJ630" s="1">
        <v>0</v>
      </c>
      <c r="AK630" s="1">
        <v>0</v>
      </c>
      <c r="AL630" s="1">
        <v>0</v>
      </c>
      <c r="AM630" s="1">
        <f t="shared" si="339"/>
        <v>0</v>
      </c>
      <c r="AN630" s="1">
        <v>0</v>
      </c>
      <c r="AO630" s="1">
        <f t="shared" si="354"/>
        <v>0</v>
      </c>
      <c r="AP630" s="1">
        <f t="shared" si="347"/>
        <v>0</v>
      </c>
      <c r="AQ630" s="1">
        <v>0</v>
      </c>
      <c r="AR630" s="1">
        <f t="shared" si="333"/>
        <v>0</v>
      </c>
      <c r="AS630" s="1">
        <v>0</v>
      </c>
      <c r="AT630" s="1">
        <v>0</v>
      </c>
      <c r="AU630" s="1">
        <v>0</v>
      </c>
      <c r="AV630" s="1">
        <v>1</v>
      </c>
      <c r="AW630" s="1">
        <v>0</v>
      </c>
      <c r="AX630" s="1">
        <v>0</v>
      </c>
      <c r="AY630" s="2" t="s">
        <v>1754</v>
      </c>
      <c r="AZ630" s="2"/>
      <c r="BA630" s="2"/>
      <c r="BB630" s="2"/>
    </row>
    <row r="631" spans="1:54" x14ac:dyDescent="0.25">
      <c r="A631" s="1">
        <v>4</v>
      </c>
      <c r="B631" s="2" t="s">
        <v>709</v>
      </c>
      <c r="C631" s="2" t="s">
        <v>735</v>
      </c>
      <c r="D631" s="7">
        <v>40293</v>
      </c>
      <c r="E631" s="9">
        <v>2010</v>
      </c>
      <c r="F631" s="13">
        <v>39833</v>
      </c>
      <c r="G631" s="13">
        <v>39833</v>
      </c>
      <c r="H631" s="11">
        <f>D631-F631</f>
        <v>460</v>
      </c>
      <c r="I631" s="11">
        <f>D631-G631</f>
        <v>460</v>
      </c>
      <c r="J631" s="9">
        <f t="shared" si="319"/>
        <v>1</v>
      </c>
      <c r="K631" s="9">
        <f t="shared" si="320"/>
        <v>1</v>
      </c>
      <c r="L631" s="9">
        <f t="shared" si="321"/>
        <v>0</v>
      </c>
      <c r="M631" s="9">
        <f t="shared" si="322"/>
        <v>0</v>
      </c>
      <c r="N631" s="1" t="s">
        <v>197</v>
      </c>
      <c r="O631" s="7"/>
      <c r="P631" s="1" t="s">
        <v>727</v>
      </c>
      <c r="Q631" s="1">
        <v>1</v>
      </c>
      <c r="R631" s="1" t="s">
        <v>728</v>
      </c>
      <c r="S631" s="1">
        <f t="shared" si="342"/>
        <v>0</v>
      </c>
      <c r="T631" s="1">
        <f t="shared" si="343"/>
        <v>1</v>
      </c>
      <c r="U631" s="1">
        <f t="shared" si="344"/>
        <v>0</v>
      </c>
      <c r="V631" s="1">
        <f t="shared" si="326"/>
        <v>0</v>
      </c>
      <c r="W631" s="1">
        <f t="shared" si="327"/>
        <v>0</v>
      </c>
      <c r="X631" s="1">
        <f t="shared" si="353"/>
        <v>1</v>
      </c>
      <c r="Y631" s="1">
        <f t="shared" si="338"/>
        <v>0</v>
      </c>
      <c r="Z631" s="1">
        <f t="shared" si="329"/>
        <v>0</v>
      </c>
      <c r="AA631" s="1">
        <f t="shared" si="330"/>
        <v>0</v>
      </c>
      <c r="AB631" s="1">
        <f t="shared" si="331"/>
        <v>0</v>
      </c>
      <c r="AC631" s="1">
        <f t="shared" si="350"/>
        <v>0</v>
      </c>
      <c r="AD631" s="1">
        <f t="shared" si="332"/>
        <v>0</v>
      </c>
      <c r="AE631" s="1">
        <f t="shared" si="318"/>
        <v>0</v>
      </c>
      <c r="AF631" s="1">
        <f t="shared" si="348"/>
        <v>0</v>
      </c>
      <c r="AG631" s="1">
        <f t="shared" si="349"/>
        <v>0</v>
      </c>
      <c r="AH631" s="1">
        <v>0</v>
      </c>
      <c r="AI631" s="1">
        <v>0</v>
      </c>
      <c r="AJ631" s="1">
        <v>0</v>
      </c>
      <c r="AK631" s="1">
        <v>0</v>
      </c>
      <c r="AL631" s="1">
        <v>0</v>
      </c>
      <c r="AM631" s="1">
        <f t="shared" si="339"/>
        <v>0</v>
      </c>
      <c r="AN631" s="1">
        <v>0</v>
      </c>
      <c r="AO631" s="1">
        <f t="shared" si="354"/>
        <v>0</v>
      </c>
      <c r="AP631" s="1">
        <f t="shared" si="347"/>
        <v>0</v>
      </c>
      <c r="AQ631" s="1">
        <v>0</v>
      </c>
      <c r="AR631" s="1">
        <f t="shared" si="333"/>
        <v>0</v>
      </c>
      <c r="AS631" s="1">
        <v>0</v>
      </c>
      <c r="AT631" s="1">
        <v>0</v>
      </c>
      <c r="AU631" s="1">
        <v>0</v>
      </c>
      <c r="AV631" s="1">
        <v>0</v>
      </c>
      <c r="AW631" s="1">
        <v>0</v>
      </c>
      <c r="AX631" s="1">
        <v>0</v>
      </c>
      <c r="AY631" s="2" t="s">
        <v>1722</v>
      </c>
      <c r="AZ631" s="2"/>
      <c r="BA631" s="2"/>
      <c r="BB631" s="2"/>
    </row>
    <row r="632" spans="1:54" x14ac:dyDescent="0.25">
      <c r="A632" s="1">
        <v>3</v>
      </c>
      <c r="B632" s="2" t="s">
        <v>733</v>
      </c>
      <c r="C632" s="2" t="s">
        <v>734</v>
      </c>
      <c r="D632" s="7">
        <v>36345</v>
      </c>
      <c r="E632" s="9">
        <v>1999</v>
      </c>
      <c r="F632" s="13"/>
      <c r="G632" s="13"/>
      <c r="H632" s="11"/>
      <c r="I632" s="11"/>
      <c r="J632" s="9">
        <f t="shared" si="319"/>
        <v>3</v>
      </c>
      <c r="K632" s="9">
        <f t="shared" si="320"/>
        <v>0</v>
      </c>
      <c r="L632" s="9">
        <f t="shared" si="321"/>
        <v>0</v>
      </c>
      <c r="M632" s="9">
        <f t="shared" si="322"/>
        <v>1</v>
      </c>
      <c r="N632" s="1" t="s">
        <v>1879</v>
      </c>
      <c r="O632" s="7">
        <v>36911</v>
      </c>
      <c r="P632" s="1" t="s">
        <v>727</v>
      </c>
      <c r="Q632" s="1">
        <v>1</v>
      </c>
      <c r="R632" s="1" t="s">
        <v>728</v>
      </c>
      <c r="S632" s="1">
        <f t="shared" si="342"/>
        <v>0</v>
      </c>
      <c r="T632" s="1">
        <f t="shared" si="343"/>
        <v>1</v>
      </c>
      <c r="U632" s="1">
        <f t="shared" si="344"/>
        <v>0</v>
      </c>
      <c r="V632" s="1">
        <f t="shared" si="326"/>
        <v>0</v>
      </c>
      <c r="W632" s="1">
        <f t="shared" si="327"/>
        <v>0</v>
      </c>
      <c r="X632" s="1">
        <v>1</v>
      </c>
      <c r="Y632" s="1">
        <f t="shared" si="338"/>
        <v>0</v>
      </c>
      <c r="Z632" s="1">
        <f t="shared" si="329"/>
        <v>0</v>
      </c>
      <c r="AA632" s="1">
        <f t="shared" si="330"/>
        <v>0</v>
      </c>
      <c r="AB632" s="1">
        <f t="shared" si="331"/>
        <v>0</v>
      </c>
      <c r="AC632" s="1">
        <f t="shared" si="350"/>
        <v>0</v>
      </c>
      <c r="AD632" s="1">
        <f t="shared" si="332"/>
        <v>0</v>
      </c>
      <c r="AE632" s="1">
        <f t="shared" si="318"/>
        <v>0</v>
      </c>
      <c r="AF632" s="1">
        <f t="shared" si="348"/>
        <v>0</v>
      </c>
      <c r="AG632" s="1">
        <f t="shared" si="349"/>
        <v>0</v>
      </c>
      <c r="AH632" s="1">
        <v>0</v>
      </c>
      <c r="AI632" s="1">
        <v>0</v>
      </c>
      <c r="AJ632" s="1">
        <v>0</v>
      </c>
      <c r="AK632" s="1">
        <v>0</v>
      </c>
      <c r="AL632" s="1">
        <v>0</v>
      </c>
      <c r="AM632" s="1">
        <f t="shared" si="339"/>
        <v>0</v>
      </c>
      <c r="AN632" s="1">
        <v>0</v>
      </c>
      <c r="AO632" s="1">
        <f t="shared" si="354"/>
        <v>0</v>
      </c>
      <c r="AP632" s="1">
        <f t="shared" si="347"/>
        <v>0</v>
      </c>
      <c r="AQ632" s="1">
        <v>0</v>
      </c>
      <c r="AR632" s="1">
        <f t="shared" si="333"/>
        <v>0</v>
      </c>
      <c r="AS632" s="1">
        <v>0</v>
      </c>
      <c r="AT632" s="1">
        <v>0</v>
      </c>
      <c r="AU632" s="1">
        <v>0</v>
      </c>
      <c r="AV632" s="1">
        <v>0</v>
      </c>
      <c r="AW632" s="1">
        <v>0</v>
      </c>
      <c r="AX632" s="1">
        <v>0</v>
      </c>
      <c r="AY632" s="2" t="s">
        <v>1771</v>
      </c>
      <c r="AZ632" s="2"/>
      <c r="BA632" s="2"/>
      <c r="BB632" s="2"/>
    </row>
    <row r="633" spans="1:54" x14ac:dyDescent="0.25">
      <c r="A633" s="1">
        <v>2</v>
      </c>
      <c r="B633" s="2" t="s">
        <v>729</v>
      </c>
      <c r="C633" s="2" t="s">
        <v>730</v>
      </c>
      <c r="D633" s="7">
        <v>35717</v>
      </c>
      <c r="E633" s="9">
        <v>1997</v>
      </c>
      <c r="F633" s="13"/>
      <c r="G633" s="13"/>
      <c r="H633" s="11"/>
      <c r="I633" s="11"/>
      <c r="J633" s="9">
        <f t="shared" si="319"/>
        <v>3</v>
      </c>
      <c r="K633" s="9">
        <f t="shared" si="320"/>
        <v>0</v>
      </c>
      <c r="L633" s="9">
        <f t="shared" si="321"/>
        <v>0</v>
      </c>
      <c r="M633" s="9">
        <f t="shared" si="322"/>
        <v>1</v>
      </c>
      <c r="N633" s="1" t="s">
        <v>1879</v>
      </c>
      <c r="O633" s="7">
        <v>37178</v>
      </c>
      <c r="P633" s="1" t="s">
        <v>731</v>
      </c>
      <c r="Q633" s="1">
        <v>0</v>
      </c>
      <c r="R633" s="1" t="s">
        <v>732</v>
      </c>
      <c r="S633" s="1">
        <f t="shared" si="342"/>
        <v>0</v>
      </c>
      <c r="T633" s="1">
        <f t="shared" si="343"/>
        <v>0</v>
      </c>
      <c r="U633" s="1">
        <f t="shared" si="344"/>
        <v>1</v>
      </c>
      <c r="V633" s="1">
        <f t="shared" si="326"/>
        <v>0</v>
      </c>
      <c r="W633" s="1">
        <f t="shared" si="327"/>
        <v>1</v>
      </c>
      <c r="X633" s="1">
        <f>IF(AY633="SPECIAL ASSISTANT",1,0)</f>
        <v>0</v>
      </c>
      <c r="Y633" s="1">
        <f t="shared" si="338"/>
        <v>0</v>
      </c>
      <c r="Z633" s="1">
        <f t="shared" si="329"/>
        <v>0</v>
      </c>
      <c r="AA633" s="1">
        <f t="shared" si="330"/>
        <v>0</v>
      </c>
      <c r="AB633" s="1">
        <f t="shared" si="331"/>
        <v>0</v>
      </c>
      <c r="AC633" s="1">
        <f t="shared" si="350"/>
        <v>0</v>
      </c>
      <c r="AD633" s="1">
        <f t="shared" si="332"/>
        <v>0</v>
      </c>
      <c r="AE633" s="1">
        <f t="shared" si="318"/>
        <v>0</v>
      </c>
      <c r="AF633" s="1">
        <f t="shared" si="348"/>
        <v>0</v>
      </c>
      <c r="AG633" s="1">
        <f t="shared" si="349"/>
        <v>0</v>
      </c>
      <c r="AH633" s="1">
        <v>0</v>
      </c>
      <c r="AI633" s="1">
        <v>0</v>
      </c>
      <c r="AJ633" s="1">
        <v>0</v>
      </c>
      <c r="AK633" s="1">
        <v>0</v>
      </c>
      <c r="AL633" s="1">
        <v>0</v>
      </c>
      <c r="AM633" s="1">
        <f t="shared" si="339"/>
        <v>0</v>
      </c>
      <c r="AN633" s="1">
        <v>1</v>
      </c>
      <c r="AO633" s="1">
        <f t="shared" si="354"/>
        <v>0</v>
      </c>
      <c r="AP633" s="1">
        <f t="shared" si="347"/>
        <v>0</v>
      </c>
      <c r="AQ633" s="1">
        <v>0</v>
      </c>
      <c r="AR633" s="1">
        <f t="shared" si="333"/>
        <v>0</v>
      </c>
      <c r="AS633" s="1">
        <v>0</v>
      </c>
      <c r="AT633" s="1">
        <v>0</v>
      </c>
      <c r="AU633" s="1">
        <v>0</v>
      </c>
      <c r="AV633" s="1">
        <v>0</v>
      </c>
      <c r="AW633" s="1">
        <v>0</v>
      </c>
      <c r="AX633" s="1">
        <v>0</v>
      </c>
      <c r="AY633" s="2" t="s">
        <v>1702</v>
      </c>
      <c r="AZ633" s="2"/>
      <c r="BA633" s="2"/>
      <c r="BB633" s="2"/>
    </row>
    <row r="634" spans="1:54" x14ac:dyDescent="0.25">
      <c r="A634" s="1">
        <v>1</v>
      </c>
      <c r="B634" s="2" t="s">
        <v>725</v>
      </c>
      <c r="C634" s="2" t="s">
        <v>726</v>
      </c>
      <c r="D634" s="7">
        <v>40441</v>
      </c>
      <c r="E634" s="9">
        <v>2010</v>
      </c>
      <c r="F634" s="13">
        <v>39833</v>
      </c>
      <c r="G634" s="13">
        <v>39833</v>
      </c>
      <c r="H634" s="11">
        <f>D634-F634</f>
        <v>608</v>
      </c>
      <c r="I634" s="11">
        <f>D634-G634</f>
        <v>608</v>
      </c>
      <c r="J634" s="9">
        <f t="shared" si="319"/>
        <v>1</v>
      </c>
      <c r="K634" s="9">
        <f t="shared" si="320"/>
        <v>1</v>
      </c>
      <c r="L634" s="9">
        <f t="shared" si="321"/>
        <v>0</v>
      </c>
      <c r="M634" s="9">
        <f t="shared" si="322"/>
        <v>0</v>
      </c>
      <c r="N634" s="1" t="s">
        <v>197</v>
      </c>
      <c r="O634" s="7"/>
      <c r="P634" s="1" t="s">
        <v>727</v>
      </c>
      <c r="Q634" s="1">
        <v>1</v>
      </c>
      <c r="R634" s="1" t="s">
        <v>728</v>
      </c>
      <c r="S634" s="1">
        <f t="shared" si="342"/>
        <v>0</v>
      </c>
      <c r="T634" s="1">
        <f t="shared" si="343"/>
        <v>1</v>
      </c>
      <c r="U634" s="1">
        <f t="shared" si="344"/>
        <v>0</v>
      </c>
      <c r="V634" s="1">
        <f t="shared" si="326"/>
        <v>1</v>
      </c>
      <c r="W634" s="1">
        <f t="shared" si="327"/>
        <v>0</v>
      </c>
      <c r="X634" s="1">
        <f>IF(AY634="SPECIAL ASSISTANT",1,0)</f>
        <v>0</v>
      </c>
      <c r="Y634" s="1">
        <f t="shared" si="338"/>
        <v>0</v>
      </c>
      <c r="Z634" s="1">
        <f t="shared" si="329"/>
        <v>0</v>
      </c>
      <c r="AA634" s="1">
        <f t="shared" si="330"/>
        <v>0</v>
      </c>
      <c r="AB634" s="1">
        <f t="shared" si="331"/>
        <v>0</v>
      </c>
      <c r="AC634" s="1">
        <f t="shared" si="350"/>
        <v>0</v>
      </c>
      <c r="AD634" s="1">
        <f t="shared" si="332"/>
        <v>0</v>
      </c>
      <c r="AE634" s="1">
        <f t="shared" si="318"/>
        <v>0</v>
      </c>
      <c r="AF634" s="1">
        <f t="shared" si="348"/>
        <v>0</v>
      </c>
      <c r="AG634" s="1">
        <f t="shared" si="349"/>
        <v>0</v>
      </c>
      <c r="AH634" s="1">
        <v>0</v>
      </c>
      <c r="AI634" s="1">
        <v>0</v>
      </c>
      <c r="AJ634" s="1">
        <v>0</v>
      </c>
      <c r="AK634" s="1">
        <v>0</v>
      </c>
      <c r="AL634" s="1">
        <v>0</v>
      </c>
      <c r="AM634" s="1">
        <f t="shared" si="339"/>
        <v>0</v>
      </c>
      <c r="AN634" s="1">
        <v>0</v>
      </c>
      <c r="AO634" s="1">
        <f t="shared" si="354"/>
        <v>0</v>
      </c>
      <c r="AP634" s="1">
        <f t="shared" si="347"/>
        <v>0</v>
      </c>
      <c r="AQ634" s="1">
        <v>0</v>
      </c>
      <c r="AR634" s="1">
        <f t="shared" si="333"/>
        <v>0</v>
      </c>
      <c r="AS634" s="1">
        <v>0</v>
      </c>
      <c r="AT634" s="1">
        <v>0</v>
      </c>
      <c r="AU634" s="1">
        <v>0</v>
      </c>
      <c r="AV634" s="1">
        <v>0</v>
      </c>
      <c r="AW634" s="1">
        <v>0</v>
      </c>
      <c r="AX634" s="1">
        <v>0</v>
      </c>
      <c r="AY634" s="2" t="s">
        <v>1814</v>
      </c>
      <c r="AZ634" s="2"/>
      <c r="BA634" s="2"/>
      <c r="BB634" s="2"/>
    </row>
    <row r="635" spans="1:54" x14ac:dyDescent="0.25">
      <c r="BB635" s="2" t="s">
        <v>1848</v>
      </c>
    </row>
  </sheetData>
  <autoFilter ref="B1:BB635"/>
  <sortState ref="A2:CE635">
    <sortCondition descending="1" ref="BZ2:BZ635"/>
    <sortCondition descending="1" ref="B2:B635"/>
    <sortCondition ref="C2:C635"/>
  </sortState>
  <phoneticPr fontId="5" type="noConversion"/>
  <pageMargins left="0.75" right="0.75" top="1" bottom="1" header="0.5" footer="0.5"/>
  <pageSetup scale="84" fitToHeight="12" orientation="portrait" horizontalDpi="4294967292" verticalDpi="4294967292"/>
  <rowBreaks count="1" manualBreakCount="1">
    <brk id="552" max="2" man="1"/>
  </rowBreaks>
  <extLst>
    <ext xmlns:mx="http://schemas.microsoft.com/office/mac/excel/2008/main" uri="{64002731-A6B0-56B0-2670-7721B7C09600}">
      <mx:PLV Mode="0" OnePage="0" WScale="5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Resumes</vt:lpstr>
      <vt:lpstr>Resumes!Print_Area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Stewart V</dc:creator>
  <cp:lastModifiedBy>Lewis, David Eric</cp:lastModifiedBy>
  <cp:lastPrinted>2012-03-13T16:22:19Z</cp:lastPrinted>
  <dcterms:created xsi:type="dcterms:W3CDTF">2011-11-14T22:21:47Z</dcterms:created>
  <dcterms:modified xsi:type="dcterms:W3CDTF">2018-07-12T20:47:46Z</dcterms:modified>
</cp:coreProperties>
</file>